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Default Extension="vml" ContentType="application/vnd.openxmlformats-officedocument.vmlDrawing"/>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270" windowWidth="15480" windowHeight="9315" tabRatio="726" firstSheet="34" activeTab="36"/>
  </bookViews>
  <sheets>
    <sheet name="OV149" sheetId="1" r:id="rId1"/>
    <sheet name="OV150" sheetId="2" r:id="rId2"/>
    <sheet name="OV151" sheetId="3" r:id="rId3"/>
    <sheet name="OV152" sheetId="4" r:id="rId4"/>
    <sheet name="OV153" sheetId="5" r:id="rId5"/>
    <sheet name="OV154" sheetId="6" r:id="rId6"/>
    <sheet name="OV155" sheetId="7" r:id="rId7"/>
    <sheet name="OV156" sheetId="8" r:id="rId8"/>
    <sheet name="OV157" sheetId="9" r:id="rId9"/>
    <sheet name="BM141" sheetId="10" r:id="rId10"/>
    <sheet name="BM142" sheetId="11" r:id="rId11"/>
    <sheet name="BM143" sheetId="12" r:id="rId12"/>
    <sheet name="BM144" sheetId="13" r:id="rId13"/>
    <sheet name="BM145" sheetId="14" r:id="rId14"/>
    <sheet name="BM146" sheetId="15" r:id="rId15"/>
    <sheet name="BM147" sheetId="16" r:id="rId16"/>
    <sheet name="BM148" sheetId="17" r:id="rId17"/>
    <sheet name="BM149" sheetId="18" r:id="rId18"/>
    <sheet name="BM154" sheetId="19" r:id="rId19"/>
    <sheet name="BM150" sheetId="20" r:id="rId20"/>
    <sheet name="BM151" sheetId="21" r:id="rId21"/>
    <sheet name="BM152" sheetId="22" r:id="rId22"/>
    <sheet name="BM153" sheetId="23" r:id="rId23"/>
    <sheet name="BM155" sheetId="24" r:id="rId24"/>
    <sheet name="BM156" sheetId="25" r:id="rId25"/>
    <sheet name="BM157" sheetId="26" r:id="rId26"/>
    <sheet name="BM158" sheetId="27" r:id="rId27"/>
    <sheet name="BM159" sheetId="28" r:id="rId28"/>
    <sheet name="BM160" sheetId="29" r:id="rId29"/>
    <sheet name="BM161" sheetId="30" r:id="rId30"/>
    <sheet name="BM162" sheetId="31" r:id="rId31"/>
    <sheet name="BM167" sheetId="32" r:id="rId32"/>
    <sheet name="BM169" sheetId="33" r:id="rId33"/>
    <sheet name="BM170" sheetId="34" r:id="rId34"/>
    <sheet name="BM171" sheetId="35" r:id="rId35"/>
    <sheet name="BM172" sheetId="36" r:id="rId36"/>
    <sheet name="BM_DATA" sheetId="37" r:id="rId37"/>
    <sheet name="OV Data" sheetId="38" r:id="rId38"/>
  </sheets>
  <definedNames/>
  <calcPr fullCalcOnLoad="1"/>
</workbook>
</file>

<file path=xl/comments37.xml><?xml version="1.0" encoding="utf-8"?>
<comments xmlns="http://schemas.openxmlformats.org/spreadsheetml/2006/main">
  <authors>
    <author>Owner</author>
  </authors>
  <commentList>
    <comment ref="D296" authorId="0">
      <text>
        <r>
          <rPr>
            <b/>
            <sz val="9"/>
            <rFont val="Tahoma"/>
            <family val="2"/>
          </rPr>
          <t>Owner:</t>
        </r>
        <r>
          <rPr>
            <sz val="9"/>
            <rFont val="Tahoma"/>
            <family val="2"/>
          </rPr>
          <t xml:space="preserve">
Amorales solution for calibration unavailable</t>
        </r>
      </text>
    </comment>
    <comment ref="D306" authorId="0">
      <text>
        <r>
          <rPr>
            <b/>
            <sz val="9"/>
            <rFont val="Tahoma"/>
            <family val="2"/>
          </rPr>
          <t>Owner:</t>
        </r>
        <r>
          <rPr>
            <sz val="9"/>
            <rFont val="Tahoma"/>
            <family val="2"/>
          </rPr>
          <t xml:space="preserve">
Amorales Titrated solution provided for calibration</t>
        </r>
      </text>
    </comment>
    <comment ref="D326" authorId="0">
      <text>
        <r>
          <rPr>
            <b/>
            <sz val="9"/>
            <rFont val="Tahoma"/>
            <family val="2"/>
          </rPr>
          <t>Owner:</t>
        </r>
        <r>
          <rPr>
            <sz val="9"/>
            <rFont val="Tahoma"/>
            <family val="2"/>
          </rPr>
          <t xml:space="preserve">
Equipment failure no display</t>
        </r>
      </text>
    </comment>
    <comment ref="C329" authorId="0">
      <text>
        <r>
          <rPr>
            <b/>
            <sz val="9"/>
            <rFont val="Tahoma"/>
            <family val="2"/>
          </rPr>
          <t>Owner:</t>
        </r>
        <r>
          <rPr>
            <sz val="9"/>
            <rFont val="Tahoma"/>
            <family val="2"/>
          </rPr>
          <t xml:space="preserve">
Amorales Bottle 7 used instead of 8 water is from same depth</t>
        </r>
      </text>
    </comment>
  </commentList>
</comments>
</file>

<file path=xl/sharedStrings.xml><?xml version="1.0" encoding="utf-8"?>
<sst xmlns="http://schemas.openxmlformats.org/spreadsheetml/2006/main" count="1982" uniqueCount="512">
  <si>
    <t>Depth [m]</t>
  </si>
  <si>
    <t>BM154</t>
  </si>
  <si>
    <t>BM155</t>
  </si>
  <si>
    <t>BM156</t>
  </si>
  <si>
    <t>BM157</t>
  </si>
  <si>
    <t>BM158</t>
  </si>
  <si>
    <t>BM159</t>
  </si>
  <si>
    <t>BM160</t>
  </si>
  <si>
    <t>BM161</t>
  </si>
  <si>
    <t>BM161 optical lab</t>
  </si>
  <si>
    <t>LAB</t>
  </si>
  <si>
    <t>Niskin</t>
  </si>
  <si>
    <t>BM161 optical</t>
  </si>
  <si>
    <t>DO</t>
  </si>
  <si>
    <t>Temp oC</t>
  </si>
  <si>
    <t>Lower DO in Niskin</t>
  </si>
  <si>
    <t>Warmer temp in Niskin</t>
  </si>
  <si>
    <t>SW-20100804BM16-1</t>
  </si>
  <si>
    <t>SW-20100804BM16-2</t>
  </si>
  <si>
    <t>SW-20100804BM16-3</t>
  </si>
  <si>
    <t>SW-20100804BM16-4</t>
  </si>
  <si>
    <t>SW-20100804BM16-5</t>
  </si>
  <si>
    <t>SW-20100804BM16-9</t>
  </si>
  <si>
    <t>SW-20100804BM16-10</t>
  </si>
  <si>
    <t>SW-20100804BM16-11</t>
  </si>
  <si>
    <t>SW-20100804BM16-12</t>
  </si>
  <si>
    <t>SW-20100804BM16-13</t>
  </si>
  <si>
    <t>SW-20100804BM16-17</t>
  </si>
  <si>
    <t>SW-20100804BM16-18</t>
  </si>
  <si>
    <t>SW-20100804BM16-19</t>
  </si>
  <si>
    <t>SW-20100804BM16-20</t>
  </si>
  <si>
    <t>SW-20100804BM16-21</t>
  </si>
  <si>
    <t>SW-20100804BM16-24</t>
  </si>
  <si>
    <t>SW-20100804BM16-25</t>
  </si>
  <si>
    <t>SW-20100804BM16-26</t>
  </si>
  <si>
    <t>SW-20100804BM16-27</t>
  </si>
  <si>
    <t>SW-20100804BM16-28</t>
  </si>
  <si>
    <t>SW-20100805BM16-1</t>
  </si>
  <si>
    <t>SW-20100805BM16-2</t>
  </si>
  <si>
    <t>SW-20100805BM16-3</t>
  </si>
  <si>
    <t>SW-20100805BM16-4</t>
  </si>
  <si>
    <t>SW-20100805BM16-5</t>
  </si>
  <si>
    <t>SW-20100805BM16-9</t>
  </si>
  <si>
    <t>SW-20100805BM16-10</t>
  </si>
  <si>
    <t>SW-20100805BM16-11</t>
  </si>
  <si>
    <t>SW-20100805BM16-12</t>
  </si>
  <si>
    <t>SW-20100805BM16-13</t>
  </si>
  <si>
    <t>SW-20100805BM16-16</t>
  </si>
  <si>
    <t>SW-20100805BM16-17</t>
  </si>
  <si>
    <t>SW-20100805BM16-18</t>
  </si>
  <si>
    <t>SW-20100805BM16-19</t>
  </si>
  <si>
    <t>SW-20100805BM16-20</t>
  </si>
  <si>
    <t>SW-20100805BM16-23</t>
  </si>
  <si>
    <t>SW-20100805BM16-24</t>
  </si>
  <si>
    <t>SW-20100805BM16-25</t>
  </si>
  <si>
    <t>SW-20100805BM16-26</t>
  </si>
  <si>
    <t>SW-20100805BM16-27</t>
  </si>
  <si>
    <t>StationID</t>
  </si>
  <si>
    <t>SampleID</t>
  </si>
  <si>
    <t>BM141</t>
  </si>
  <si>
    <t>SW-20100729-BM15-1</t>
  </si>
  <si>
    <t>SW-20100729-BM15-2</t>
  </si>
  <si>
    <t>SW-20100729-BM15-3</t>
  </si>
  <si>
    <t>SW-20100729-BM15-5</t>
  </si>
  <si>
    <t>SW-20100729-BM15-7</t>
  </si>
  <si>
    <t>BM142</t>
  </si>
  <si>
    <t>SW-20100729-BM15-8</t>
  </si>
  <si>
    <t>SW-20100729-BM15-9</t>
  </si>
  <si>
    <t>SW-20100729-BM15-10</t>
  </si>
  <si>
    <t>SW-20100729-BM15-12</t>
  </si>
  <si>
    <t>SW-20100729-BM15-13</t>
  </si>
  <si>
    <t>BM143</t>
  </si>
  <si>
    <t>SW-20100729-BM15-16</t>
  </si>
  <si>
    <t>SW-20100729-BM15-17</t>
  </si>
  <si>
    <t>SW-20100729-BM15-18</t>
  </si>
  <si>
    <t>SW-20100729-BM15-20</t>
  </si>
  <si>
    <t>SW-20100729-BM15-21</t>
  </si>
  <si>
    <t>BM144</t>
  </si>
  <si>
    <t>SW-20100729-BM15-24</t>
  </si>
  <si>
    <t>SW-20100729-BM15-25</t>
  </si>
  <si>
    <t>SW-20100729-BM15-26</t>
  </si>
  <si>
    <t>SW-20100729-BM15-28</t>
  </si>
  <si>
    <t>SW-20100729-BM15-29</t>
  </si>
  <si>
    <t>DO_LaMotte</t>
  </si>
  <si>
    <t>DO_Winkler</t>
  </si>
  <si>
    <t>DO_Optical</t>
  </si>
  <si>
    <t>BottleNumber</t>
  </si>
  <si>
    <t>Seabird</t>
  </si>
  <si>
    <t>Depth</t>
  </si>
  <si>
    <t>BM145</t>
  </si>
  <si>
    <t>BM146</t>
  </si>
  <si>
    <t>BM147</t>
  </si>
  <si>
    <t>BM148</t>
  </si>
  <si>
    <t>SW-20100730-BM15-1</t>
  </si>
  <si>
    <t>SW-20100730-BM15-2</t>
  </si>
  <si>
    <t>SW-20100730-BM15-3</t>
  </si>
  <si>
    <t>SW-20100730-BM15-5</t>
  </si>
  <si>
    <t>SW-20100730-BM15-6</t>
  </si>
  <si>
    <t>SW-20100730-BM15-9</t>
  </si>
  <si>
    <t>SW-20100730-BM15-10</t>
  </si>
  <si>
    <t>SW-20100730-BM15-11</t>
  </si>
  <si>
    <t>SW-20100730-BM15-13</t>
  </si>
  <si>
    <t>SW-20100730-BM15-14</t>
  </si>
  <si>
    <t>SW-20100730-BM15-19</t>
  </si>
  <si>
    <t>SW-20100730-BM15-20</t>
  </si>
  <si>
    <t>SW-20100730-BM15-21</t>
  </si>
  <si>
    <t>SW-20100730-BM15-23</t>
  </si>
  <si>
    <t>SW-20100730-BM15-24</t>
  </si>
  <si>
    <t>SW-20100730-BM15-28</t>
  </si>
  <si>
    <t>SW-20100730-BM15-29</t>
  </si>
  <si>
    <t>SW-20100730-BM15-30</t>
  </si>
  <si>
    <t>SW-20100730-BM15-32</t>
  </si>
  <si>
    <t>SW-20100730-BM15-33</t>
  </si>
  <si>
    <t>SW-20100731-BM15-1</t>
  </si>
  <si>
    <t>BM149</t>
  </si>
  <si>
    <t>BM150</t>
  </si>
  <si>
    <t>SW-20100731-BM15-2</t>
  </si>
  <si>
    <t>SW-20100731-BM15-3</t>
  </si>
  <si>
    <t>SW-20100731-BM15-4</t>
  </si>
  <si>
    <t>SW-20100731-BM15-6</t>
  </si>
  <si>
    <t>SW-20100731-BM15-9</t>
  </si>
  <si>
    <t>SW-20100731-BM15-10</t>
  </si>
  <si>
    <t>SW-20100731-BM15-11</t>
  </si>
  <si>
    <t>SW-20100731-BM15-12</t>
  </si>
  <si>
    <t>SW-20100731-BM15-13</t>
  </si>
  <si>
    <t>BM151</t>
  </si>
  <si>
    <t>SW-20100731-BM15-18</t>
  </si>
  <si>
    <t>SW-20100731-BM15-19</t>
  </si>
  <si>
    <t>SW-20100731-BM15-20</t>
  </si>
  <si>
    <t>SW-20100731-BM15-22</t>
  </si>
  <si>
    <t>SW-20100731-BM15-23</t>
  </si>
  <si>
    <t>SW-20100731-BM15-27</t>
  </si>
  <si>
    <t>SW-20100731-BM15-28</t>
  </si>
  <si>
    <t>SW-20100731-BM15-29</t>
  </si>
  <si>
    <t>SW-20100731-BM15-30</t>
  </si>
  <si>
    <t>SW-20100731-BM15-33</t>
  </si>
  <si>
    <t>SW-20100731-BM15-38</t>
  </si>
  <si>
    <t>SW-20100731-BM15-39</t>
  </si>
  <si>
    <t>SW-20100731-BM15-40</t>
  </si>
  <si>
    <t>SW-20100731-BM15-41</t>
  </si>
  <si>
    <t>SW-20100731-BM15-42</t>
  </si>
  <si>
    <t>BM152</t>
  </si>
  <si>
    <t>BM153</t>
  </si>
  <si>
    <t>Hach</t>
  </si>
  <si>
    <t>DO_Hach</t>
  </si>
  <si>
    <t>BM162</t>
  </si>
  <si>
    <t>SW-20100806BM16-2</t>
  </si>
  <si>
    <t>SW-20100806BM16-3</t>
  </si>
  <si>
    <t>SW-20100806BM16-4</t>
  </si>
  <si>
    <t>SW-20100806BM16-5</t>
  </si>
  <si>
    <t>SW-20100806BM16-6</t>
  </si>
  <si>
    <t>SW-20100806BM16-7</t>
  </si>
  <si>
    <t>SW-20100806BM16-8</t>
  </si>
  <si>
    <t>SW-20100806BM16-9</t>
  </si>
  <si>
    <t>SW-20100806BM16-10</t>
  </si>
  <si>
    <t>SW-20100806BM16-11</t>
  </si>
  <si>
    <t>Winkler</t>
  </si>
  <si>
    <t>Optical</t>
  </si>
  <si>
    <t>Membrane</t>
  </si>
  <si>
    <t>DO_Seabird</t>
  </si>
  <si>
    <t>(mg/L)</t>
  </si>
  <si>
    <t xml:space="preserve"> (mg/L)</t>
  </si>
  <si>
    <t>DO_Membrane</t>
  </si>
  <si>
    <t>SW-20100806BM16-1</t>
  </si>
  <si>
    <t>Correlation</t>
  </si>
  <si>
    <t>BM167</t>
  </si>
  <si>
    <t>Niskin Bottle#</t>
  </si>
  <si>
    <t>OV149</t>
  </si>
  <si>
    <t>SW-20100801-OV12-001</t>
  </si>
  <si>
    <t>SW-20100801-OV12-002</t>
  </si>
  <si>
    <t>SW-20100801-OV12-007</t>
  </si>
  <si>
    <t>SW-20100801-OV12-010</t>
  </si>
  <si>
    <t>OV150</t>
  </si>
  <si>
    <t>SW-20100801-OV12-013</t>
  </si>
  <si>
    <t>SW-20100801-OV12-014</t>
  </si>
  <si>
    <t>SW-20100801-OV12-015</t>
  </si>
  <si>
    <t>SW-20100801-OV12-016</t>
  </si>
  <si>
    <t>SW-20100801-OV12-017</t>
  </si>
  <si>
    <t>SW-20100801-OV12-018</t>
  </si>
  <si>
    <t>SW-20100801-OV12-019</t>
  </si>
  <si>
    <t>SW-20100801-OV12-020</t>
  </si>
  <si>
    <t>OV151</t>
  </si>
  <si>
    <t>SW-20100801-OV12-021</t>
  </si>
  <si>
    <t>SW-20100801-OV12-022</t>
  </si>
  <si>
    <t>SW-20100801-OV12-023</t>
  </si>
  <si>
    <t>SW-20100801-OV12-024</t>
  </si>
  <si>
    <t>SW-20100801-OV12-025</t>
  </si>
  <si>
    <t>SW-20100801-OV12-026</t>
  </si>
  <si>
    <t>SW-20100801-OV12-029</t>
  </si>
  <si>
    <t>SW-20100801-OV12-031</t>
  </si>
  <si>
    <t>OV152</t>
  </si>
  <si>
    <t>SW-20100801-OV12-032</t>
  </si>
  <si>
    <t>SW-20100801-OV12-033</t>
  </si>
  <si>
    <t>SW-20100801-OV12-034</t>
  </si>
  <si>
    <t>SW-20100801-OV12-035</t>
  </si>
  <si>
    <t>SW-20100801-OV12-036</t>
  </si>
  <si>
    <t>SW-20100801-OV12-037</t>
  </si>
  <si>
    <t>SW-20100801-OV12-038</t>
  </si>
  <si>
    <t>SW-20100801-OV12-039</t>
  </si>
  <si>
    <t>OV153</t>
  </si>
  <si>
    <t>SW-20100802-OV12-001</t>
  </si>
  <si>
    <t>SW-20100802-OV12-004</t>
  </si>
  <si>
    <t>SW-20100802-OV12-005</t>
  </si>
  <si>
    <t>SW-20100802-OV12-012</t>
  </si>
  <si>
    <t>SW-20100802-OV12-007</t>
  </si>
  <si>
    <t>SW-20100802-OV12-009</t>
  </si>
  <si>
    <t>SW-20100802-OV12-010</t>
  </si>
  <si>
    <t>SW-20100802-OV12-011</t>
  </si>
  <si>
    <t>OV154</t>
  </si>
  <si>
    <t>SW-20100802-OV12-013</t>
  </si>
  <si>
    <t>SW-20100802-OV12-014</t>
  </si>
  <si>
    <t>SW-20100802-OV12-015</t>
  </si>
  <si>
    <t>SW-20100802-OV12-016</t>
  </si>
  <si>
    <t>SW-20100802-OV12-018</t>
  </si>
  <si>
    <t>SW-20100802-OV12-019</t>
  </si>
  <si>
    <t>SW-20100802-OV12-020</t>
  </si>
  <si>
    <t>OV155</t>
  </si>
  <si>
    <t>SW-20100802-OV12-021</t>
  </si>
  <si>
    <t>SW-20100802-OV12-022</t>
  </si>
  <si>
    <t>OV156</t>
  </si>
  <si>
    <t>SW-20100802-OV12-032</t>
  </si>
  <si>
    <t>SW-20100802-OV12-033</t>
  </si>
  <si>
    <t>SW-20100802-OV12-034</t>
  </si>
  <si>
    <t>SW-20100802-OV12-035</t>
  </si>
  <si>
    <t>SW-20100802-OV12-036</t>
  </si>
  <si>
    <t>SW-20100802-OV12-039</t>
  </si>
  <si>
    <t>SW-20100802-OV12-040</t>
  </si>
  <si>
    <t>SW-20100802-OV12-041</t>
  </si>
  <si>
    <t>SW-20100802-OV12-042</t>
  </si>
  <si>
    <t>OV157</t>
  </si>
  <si>
    <t>SW-20100802-OV12-048</t>
  </si>
  <si>
    <t>SW-20100802-OV12-049</t>
  </si>
  <si>
    <t>SW-20100802-OV12-050</t>
  </si>
  <si>
    <t>SW-20100802-OV12-051</t>
  </si>
  <si>
    <t>SW-20100802-OV12-052</t>
  </si>
  <si>
    <t>SW-20100802-OV12-053</t>
  </si>
  <si>
    <t xml:space="preserve">Optical probe values recorded in situ in the Niskins on deck and then in the lab (as usually measured) to provide an indication of differences caused by drawing off the samples and transporting them across the  deck </t>
  </si>
  <si>
    <t>Data to the right are sorted for paired comparisons</t>
  </si>
  <si>
    <t>Data set from Brooks McCall Cruise 16 (13 sites, 50 stations)</t>
  </si>
  <si>
    <t>Data set from Ocean Veritas Cruise 12 (9 stations, 60 stations)</t>
  </si>
  <si>
    <t>BM169</t>
  </si>
  <si>
    <t>SW-20100810BM17-2</t>
  </si>
  <si>
    <t>SW-20100810BM17-1</t>
  </si>
  <si>
    <t>SW-20100810BM17-3</t>
  </si>
  <si>
    <t>SW-20100810BM17-4</t>
  </si>
  <si>
    <t>SW-20100810BM17-5</t>
  </si>
  <si>
    <t>SW-20100810BM17-6</t>
  </si>
  <si>
    <t>SW-20100810BM17-7</t>
  </si>
  <si>
    <t>SW-20100810BM17-8</t>
  </si>
  <si>
    <t>SW-20100810BM17-9</t>
  </si>
  <si>
    <t>SW-20100810BM17-10</t>
  </si>
  <si>
    <t>SW-20100810BM17-11</t>
  </si>
  <si>
    <t>BM170</t>
  </si>
  <si>
    <t>SW-20100810BM17-13</t>
  </si>
  <si>
    <t>SW-20100810BM17-14</t>
  </si>
  <si>
    <t>SW-20100810BM17-15</t>
  </si>
  <si>
    <t>SW-20100810BM17-16</t>
  </si>
  <si>
    <t>SW-20100810BM17-17</t>
  </si>
  <si>
    <t>SW-20100810BM17-18</t>
  </si>
  <si>
    <t>SW-20100810BM17-19</t>
  </si>
  <si>
    <t>SW-20100810BM17-20</t>
  </si>
  <si>
    <t>SW-20100810BM17-21</t>
  </si>
  <si>
    <t>SW-20100810BM17-22</t>
  </si>
  <si>
    <t>SW-20100810BM17-23</t>
  </si>
  <si>
    <t>BM171</t>
  </si>
  <si>
    <t>SW-20100810BM17-25</t>
  </si>
  <si>
    <t>SW-20100810BM17-26</t>
  </si>
  <si>
    <t>SW-20100810BM17-27</t>
  </si>
  <si>
    <t>SW-20100810BM17-28</t>
  </si>
  <si>
    <t>SW-20100810BM17-29</t>
  </si>
  <si>
    <t>SW-20100810BM17-30</t>
  </si>
  <si>
    <t>SW-20100810BM17-31</t>
  </si>
  <si>
    <t>SW-20100810BM17-32</t>
  </si>
  <si>
    <t>SW-20100810BM17-33</t>
  </si>
  <si>
    <t>SW-20100810BM17-34</t>
  </si>
  <si>
    <t>BM172</t>
  </si>
  <si>
    <t>SW-20100811BM17-1</t>
  </si>
  <si>
    <t>SW-20100811BM17-2</t>
  </si>
  <si>
    <t>SW-20100811BM17-3</t>
  </si>
  <si>
    <t>SW-20100811BM17-4</t>
  </si>
  <si>
    <t>SW-20100811BM17-5</t>
  </si>
  <si>
    <t>SW-20100811BM17-6</t>
  </si>
  <si>
    <t>SW-20100811BM17-7</t>
  </si>
  <si>
    <t>SW-20100811BM17-8</t>
  </si>
  <si>
    <t>SW-20100811BM17-9</t>
  </si>
  <si>
    <t>SW-20100811BM17-10</t>
  </si>
  <si>
    <t>SW-20100811BM17-11</t>
  </si>
  <si>
    <t>Data set from Brooks McCall Cruise 17 (4 sites, 43 stations)</t>
  </si>
  <si>
    <t>Total data set from Brooks McCall (26 sites, 158 stations)</t>
  </si>
  <si>
    <t>Data set from Brooks McCall Cruise 15 (13 sites, 65 stations)</t>
  </si>
  <si>
    <t>-</t>
  </si>
  <si>
    <t>BM175</t>
  </si>
  <si>
    <t>SW-20100816BM18-1</t>
  </si>
  <si>
    <t>BM176</t>
  </si>
  <si>
    <t>SW-20100816BM18-2</t>
  </si>
  <si>
    <t>BM177</t>
  </si>
  <si>
    <t>SW-20100816BM18-3</t>
  </si>
  <si>
    <t>SW-20100816BM18-4</t>
  </si>
  <si>
    <t>SW-20100816BM18-5</t>
  </si>
  <si>
    <t>SW-20100816BM18-7</t>
  </si>
  <si>
    <t>SW-20100816BM18-8</t>
  </si>
  <si>
    <t>SW-20100816BM18-9</t>
  </si>
  <si>
    <t>SW-20100816BM18-10</t>
  </si>
  <si>
    <t>SW-20100816BM18-11</t>
  </si>
  <si>
    <t>SW-20100816BM18-13</t>
  </si>
  <si>
    <t>SW-20100816BM18-14</t>
  </si>
  <si>
    <t>SW-20100816BM18-15</t>
  </si>
  <si>
    <t>SW-20100816BM18-16</t>
  </si>
  <si>
    <t>SW-20100816BM18-17</t>
  </si>
  <si>
    <t>BM178</t>
  </si>
  <si>
    <t>SW-20100818BM18-1</t>
  </si>
  <si>
    <t>SW-20100818BM18-2</t>
  </si>
  <si>
    <t>SW-20100818BM18-3</t>
  </si>
  <si>
    <t>SW-20100818BM18-4</t>
  </si>
  <si>
    <t>SW-20100818BM18-5</t>
  </si>
  <si>
    <t>BM179</t>
  </si>
  <si>
    <t>SW-20100816BM18-12</t>
  </si>
  <si>
    <t>BM180</t>
  </si>
  <si>
    <t>SW-20100818BM18-15</t>
  </si>
  <si>
    <t>SW-20100818BM18-16</t>
  </si>
  <si>
    <t>SW-20100818BM18-17</t>
  </si>
  <si>
    <t>SW-20100818BM18-18</t>
  </si>
  <si>
    <t>SW-20100818BM18-19</t>
  </si>
  <si>
    <t>Data set from Brooks McCall Cruise 18 (6 sites, 30 stations)</t>
  </si>
  <si>
    <t>This total table is now outdated</t>
  </si>
  <si>
    <t>BM182</t>
  </si>
  <si>
    <t>BM183</t>
  </si>
  <si>
    <t>SW-20100822BM19-1</t>
  </si>
  <si>
    <t>SW-20100822BM19-2</t>
  </si>
  <si>
    <t>SW-20100822BM19-3</t>
  </si>
  <si>
    <t>SW-20100822BM19-4</t>
  </si>
  <si>
    <t>SW-20100822BM19-5</t>
  </si>
  <si>
    <t>SW-20100822BM19-15</t>
  </si>
  <si>
    <t>SW-20100822BM19-7</t>
  </si>
  <si>
    <t>SW-20100822BM19-8</t>
  </si>
  <si>
    <t>SW-20100822BM19-9</t>
  </si>
  <si>
    <t>SW-20100822BM19-10</t>
  </si>
  <si>
    <t>SW-20100822BM19-11</t>
  </si>
  <si>
    <t>BM184</t>
  </si>
  <si>
    <t>SW-20100822BM19-13</t>
  </si>
  <si>
    <t>SW-20100822BM19-14</t>
  </si>
  <si>
    <t>SW-20100822BM19-16</t>
  </si>
  <si>
    <t>SW-20100822BM19-17</t>
  </si>
  <si>
    <t>SW-20100822BM19-21</t>
  </si>
  <si>
    <t>SW-20100822BM19-22</t>
  </si>
  <si>
    <t>SW-20100822BM19-23</t>
  </si>
  <si>
    <t>SW-20100822BM19-24</t>
  </si>
  <si>
    <t>SW-20100822BM19-25</t>
  </si>
  <si>
    <t>BM185</t>
  </si>
  <si>
    <t>BM186</t>
  </si>
  <si>
    <t>SW-20100823BM19-1</t>
  </si>
  <si>
    <t>SW-20100823BM19-2</t>
  </si>
  <si>
    <t>SW-20100823BM19-3</t>
  </si>
  <si>
    <t>SW-20100823BM19-4</t>
  </si>
  <si>
    <t>SW-20100823BM19-5</t>
  </si>
  <si>
    <t>BM187</t>
  </si>
  <si>
    <t>SW-20100823BM19-8</t>
  </si>
  <si>
    <t>SW-20100823BM19-9</t>
  </si>
  <si>
    <t>SW-20100823BM19-10</t>
  </si>
  <si>
    <t>SW-20100823BM19-11</t>
  </si>
  <si>
    <t>SW-20100823BM19-12</t>
  </si>
  <si>
    <t>SW-20100823BM19-14</t>
  </si>
  <si>
    <t>SW-20100823BM19-15</t>
  </si>
  <si>
    <t>SW-20100823BM19-16</t>
  </si>
  <si>
    <t>SW-20100823BM19-17</t>
  </si>
  <si>
    <t>SW-20100823BM19-18</t>
  </si>
  <si>
    <t>SW-20100823BM19-21</t>
  </si>
  <si>
    <t>SW-20100823BM19-22</t>
  </si>
  <si>
    <t>SW-20100823BM19-23</t>
  </si>
  <si>
    <t>SW-20100823BM19-24</t>
  </si>
  <si>
    <t>SW-20100823BM19-25</t>
  </si>
  <si>
    <t>BM188</t>
  </si>
  <si>
    <t>BM189</t>
  </si>
  <si>
    <t>na</t>
  </si>
  <si>
    <t>BM190</t>
  </si>
  <si>
    <t>SW-20100824BM19-1</t>
  </si>
  <si>
    <t>BM191</t>
  </si>
  <si>
    <t>SW-20100824BM19-2</t>
  </si>
  <si>
    <t>BM192</t>
  </si>
  <si>
    <t>SW-20100824BM19-3</t>
  </si>
  <si>
    <t>BM193</t>
  </si>
  <si>
    <t>SW-20100824BM19-4</t>
  </si>
  <si>
    <t>SW-20100824BM19-5</t>
  </si>
  <si>
    <t>SW-20100824BM19-7</t>
  </si>
  <si>
    <t>SW-20100824BM19-8</t>
  </si>
  <si>
    <t>SW-20100824BM19-9</t>
  </si>
  <si>
    <t>SW-20100824BM19-10</t>
  </si>
  <si>
    <t>SW-20100824BM19-11</t>
  </si>
  <si>
    <t>SW-20100824BM19-15</t>
  </si>
  <si>
    <t>SW-20100824BM19-17</t>
  </si>
  <si>
    <t>SW-20100824BM19-18</t>
  </si>
  <si>
    <t>SW-20100824BM19-19</t>
  </si>
  <si>
    <t>SW-20100824BM19-20</t>
  </si>
  <si>
    <t>SW-20100824BM19-22</t>
  </si>
  <si>
    <t>SW-20100824BM19-23</t>
  </si>
  <si>
    <t>SW-20100824BM19-24</t>
  </si>
  <si>
    <t>SW-20100824BM19-25</t>
  </si>
  <si>
    <t>SW-20100824BM19-26</t>
  </si>
  <si>
    <t>Data set from Brooks McCall Cruise 19 (12 sites, 60 stations)</t>
  </si>
  <si>
    <t>BM 194</t>
  </si>
  <si>
    <t>SW-20100830BM20-01</t>
  </si>
  <si>
    <t>SW-20100830BM20-02</t>
  </si>
  <si>
    <t>BM 195</t>
  </si>
  <si>
    <t>Data set from Brooks McCall Cruise 20 (12 sites, 60 stations)</t>
  </si>
  <si>
    <t>BM 196</t>
  </si>
  <si>
    <t>BM 197</t>
  </si>
  <si>
    <t>BM 198</t>
  </si>
  <si>
    <t>BM 199</t>
  </si>
  <si>
    <t>BM 200</t>
  </si>
  <si>
    <t>BM 201</t>
  </si>
  <si>
    <t>BM 202</t>
  </si>
  <si>
    <t>BM 203</t>
  </si>
  <si>
    <t>BM 204</t>
  </si>
  <si>
    <t>N/A</t>
  </si>
  <si>
    <t>Data set from Brooks McCall Cruise 21 (12 sites, 60 stations)</t>
  </si>
  <si>
    <t>Calibration was unavailable for stations BM203, BM204</t>
  </si>
  <si>
    <t>BM 205</t>
  </si>
  <si>
    <t>BM 206</t>
  </si>
  <si>
    <t>BM 207</t>
  </si>
  <si>
    <t>BM 208</t>
  </si>
  <si>
    <t>BM 209</t>
  </si>
  <si>
    <t>BM 210</t>
  </si>
  <si>
    <t>SW-20100901BM20-01</t>
  </si>
  <si>
    <t>SW-20100901BM20-02</t>
  </si>
  <si>
    <t>SW-20100901BM20-03</t>
  </si>
  <si>
    <t>SW-20100901BM20-04</t>
  </si>
  <si>
    <t>SW20100904BM21-01</t>
  </si>
  <si>
    <t>SW20100904BM21-02</t>
  </si>
  <si>
    <t>SW20100904BM21-03</t>
  </si>
  <si>
    <t>SW20100904BM21-04</t>
  </si>
  <si>
    <t>BM 211</t>
  </si>
  <si>
    <t>SW20100905BM21-01</t>
  </si>
  <si>
    <t>SW20100905BM21-02</t>
  </si>
  <si>
    <t>SW20100905BM21-03</t>
  </si>
  <si>
    <t>NA</t>
  </si>
  <si>
    <t>SW-20100830BM20-03</t>
  </si>
  <si>
    <t>SW-20100830BM20-04</t>
  </si>
  <si>
    <t>SW-20100830BM20-05</t>
  </si>
  <si>
    <t>SW-20100830BM20-06</t>
  </si>
  <si>
    <t>SW-20100830BM20-07</t>
  </si>
  <si>
    <t>SW-20100830BM20-08</t>
  </si>
  <si>
    <t>SW-20100830BM20-09</t>
  </si>
  <si>
    <t>SW-20100830BM20-10</t>
  </si>
  <si>
    <t>SW-20100830BM20-11</t>
  </si>
  <si>
    <t>SW-20100830BM20-12</t>
  </si>
  <si>
    <t>SW-20100830BM20-13</t>
  </si>
  <si>
    <t>SW-20100830BM20-14</t>
  </si>
  <si>
    <t>SW-20100830BM20-15</t>
  </si>
  <si>
    <t>SW-20100831BM20-1</t>
  </si>
  <si>
    <t>SW-20100831BM20-2</t>
  </si>
  <si>
    <t>SW-20100831BM20-3</t>
  </si>
  <si>
    <t>SW-20100831BM20-4</t>
  </si>
  <si>
    <t>SW-20100831BM20-5</t>
  </si>
  <si>
    <t>SW-20100831BM20-6</t>
  </si>
  <si>
    <t>SW-20100831BM20-7</t>
  </si>
  <si>
    <t>SW-20100831BM20-8</t>
  </si>
  <si>
    <t>SW-20100831BM20-9</t>
  </si>
  <si>
    <t>SW-20100831BM20-10</t>
  </si>
  <si>
    <t>SW-20100901BM20-05</t>
  </si>
  <si>
    <t>SW-20100901BM20-06</t>
  </si>
  <si>
    <t>SW-20100901BM20-07</t>
  </si>
  <si>
    <t>SW-20100901BM20-08</t>
  </si>
  <si>
    <t>SW-20100901BM20-09</t>
  </si>
  <si>
    <t>SW-20100901BM20-10</t>
  </si>
  <si>
    <t>SW-20100901BM20-11</t>
  </si>
  <si>
    <t>SW-20100901BM20-12</t>
  </si>
  <si>
    <t>SW-20100901BM20-13</t>
  </si>
  <si>
    <t>SW-20100901BM20-14</t>
  </si>
  <si>
    <t>SW-20100901BM20-15</t>
  </si>
  <si>
    <t>SW-20100901BM20-16</t>
  </si>
  <si>
    <t>SW-20100901BM20-17</t>
  </si>
  <si>
    <t>SW-20100901BM20-18</t>
  </si>
  <si>
    <t>SW-20100901BM20-19</t>
  </si>
  <si>
    <t>SW-20100901BM20-20</t>
  </si>
  <si>
    <t>SW-20100903BM21-1</t>
  </si>
  <si>
    <t>SW-20100903BM21-2</t>
  </si>
  <si>
    <t>SW-20100903BM21-3</t>
  </si>
  <si>
    <t>SW-20100903BM21-4</t>
  </si>
  <si>
    <t>SW-20100903BM21-5</t>
  </si>
  <si>
    <t>SW-20100903BM21-6</t>
  </si>
  <si>
    <t>SW-20100903BM21-7</t>
  </si>
  <si>
    <t>SW-20100903BM21-8</t>
  </si>
  <si>
    <t>SW-20100903BM21-9</t>
  </si>
  <si>
    <t>SW-20100903BM21-10</t>
  </si>
  <si>
    <t>SW20100904BM21-05</t>
  </si>
  <si>
    <t>SW20100904BM21-06</t>
  </si>
  <si>
    <t>SW20100904BM21-07</t>
  </si>
  <si>
    <t>SW20100904BM21-08</t>
  </si>
  <si>
    <t>SW20100904BM21-09</t>
  </si>
  <si>
    <t>SW20100904BM21-10</t>
  </si>
  <si>
    <t>SW20100904BM21-11</t>
  </si>
  <si>
    <t>SW20100904BM21-12</t>
  </si>
  <si>
    <t>SW20100904BM21-13</t>
  </si>
  <si>
    <t>SW20100904BM21-14</t>
  </si>
  <si>
    <t>SW20100904BM21-15</t>
  </si>
  <si>
    <t>SW20100904BM21-16</t>
  </si>
  <si>
    <t>SW20100904BM21-17</t>
  </si>
  <si>
    <t>SW20100904BM21-18</t>
  </si>
  <si>
    <t>SW20100904BM21-19</t>
  </si>
  <si>
    <t>SW20100904BM21-20</t>
  </si>
  <si>
    <t>SW20100905BM21-04</t>
  </si>
  <si>
    <t>SW20100905BM21-05</t>
  </si>
  <si>
    <t>SW20100905BM21-06</t>
  </si>
  <si>
    <t>SW20100905BM21-07</t>
  </si>
  <si>
    <t>SW20100905BM21-08</t>
  </si>
  <si>
    <t>SW20100905BM21-09</t>
  </si>
  <si>
    <t>SW20100905BM21-10</t>
  </si>
  <si>
    <t>SW20100905BM21-11</t>
  </si>
  <si>
    <t>SW20100905BM21-12</t>
  </si>
  <si>
    <t>SW20100905BM21-13</t>
  </si>
  <si>
    <t>SW20100905BM21-14</t>
  </si>
  <si>
    <t>SW20100905BM21-15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</si>
</sst>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0"/>
    <numFmt numFmtId="174" formatCode="0.00000"/>
    <numFmt numFmtId="175" formatCode="0.0000"/>
    <numFmt numFmtId="176" formatCode="0.00000000"/>
    <numFmt numFmtId="177" formatCode="0.0000000"/>
    <numFmt numFmtId="178" formatCode="0.0"/>
    <numFmt numFmtId="179" formatCode="0.00000000000"/>
    <numFmt numFmtId="180" formatCode="mm/dd/yy;@"/>
    <numFmt numFmtId="181" formatCode="h:mm;@"/>
    <numFmt numFmtId="182" formatCode="&quot;Yes&quot;;&quot;Yes&quot;;&quot;No&quot;"/>
    <numFmt numFmtId="183" formatCode="&quot;True&quot;;&quot;True&quot;;&quot;False&quot;"/>
    <numFmt numFmtId="184" formatCode="&quot;On&quot;;&quot;On&quot;;&quot;Off&quot;"/>
    <numFmt numFmtId="185" formatCode="[$€-2]\ #,##0.00_);[Red]\([$€-2]\ #,##0.00\)"/>
  </numFmts>
  <fonts count="52">
    <font>
      <sz val="10"/>
      <name val="Verdana"/>
      <family val="0"/>
    </font>
    <font>
      <sz val="11"/>
      <color indexed="8"/>
      <name val="Calibri"/>
      <family val="2"/>
    </font>
    <font>
      <sz val="8"/>
      <name val="Verdana"/>
      <family val="2"/>
    </font>
    <font>
      <u val="single"/>
      <sz val="10"/>
      <color indexed="12"/>
      <name val="Verdana"/>
      <family val="2"/>
    </font>
    <font>
      <u val="single"/>
      <sz val="10"/>
      <color indexed="36"/>
      <name val="Verdana"/>
      <family val="2"/>
    </font>
    <font>
      <sz val="10"/>
      <name val="Arial"/>
      <family val="2"/>
    </font>
    <font>
      <sz val="10"/>
      <name val="Arial Narrow"/>
      <family val="2"/>
    </font>
    <font>
      <b/>
      <sz val="10"/>
      <name val="Arial Narrow"/>
      <family val="2"/>
    </font>
    <font>
      <sz val="12"/>
      <name val="Arial Narrow"/>
      <family val="2"/>
    </font>
    <font>
      <sz val="12"/>
      <color indexed="8"/>
      <name val="Arial Narrow"/>
      <family val="2"/>
    </font>
    <font>
      <sz val="8"/>
      <name val="Arial"/>
      <family val="2"/>
    </font>
    <font>
      <b/>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2"/>
      <color indexed="8"/>
      <name val="Calibri"/>
      <family val="0"/>
    </font>
    <font>
      <sz val="7.7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0" fillId="33" borderId="0" xfId="0" applyFill="1" applyAlignment="1">
      <alignment/>
    </xf>
    <xf numFmtId="0" fontId="0" fillId="0" borderId="0" xfId="0" applyFill="1" applyAlignment="1">
      <alignment/>
    </xf>
    <xf numFmtId="0" fontId="0" fillId="34" borderId="0" xfId="0" applyFill="1" applyAlignment="1">
      <alignment/>
    </xf>
    <xf numFmtId="0" fontId="6" fillId="0" borderId="0" xfId="60" applyFont="1" applyFill="1" applyAlignment="1">
      <alignment horizontal="left"/>
      <protection/>
    </xf>
    <xf numFmtId="0" fontId="6" fillId="0" borderId="0" xfId="60" applyFont="1" applyFill="1" applyBorder="1" applyAlignment="1">
      <alignment horizontal="left"/>
      <protection/>
    </xf>
    <xf numFmtId="0" fontId="6" fillId="0" borderId="0" xfId="60" applyFont="1" applyFill="1" applyAlignment="1">
      <alignment horizontal="center"/>
      <protection/>
    </xf>
    <xf numFmtId="0" fontId="6" fillId="0" borderId="0" xfId="0" applyFont="1" applyAlignment="1">
      <alignment horizontal="center"/>
    </xf>
    <xf numFmtId="2" fontId="6" fillId="34" borderId="0" xfId="60" applyNumberFormat="1" applyFont="1" applyFill="1" applyAlignment="1">
      <alignment horizontal="center"/>
      <protection/>
    </xf>
    <xf numFmtId="0" fontId="6" fillId="34" borderId="0" xfId="60" applyFont="1" applyFill="1" applyAlignment="1">
      <alignment horizontal="center"/>
      <protection/>
    </xf>
    <xf numFmtId="0" fontId="6" fillId="0" borderId="0" xfId="60" applyFont="1" applyFill="1" applyBorder="1" applyAlignment="1">
      <alignment horizontal="center"/>
      <protection/>
    </xf>
    <xf numFmtId="2" fontId="6" fillId="0" borderId="0" xfId="60" applyNumberFormat="1" applyFont="1" applyFill="1" applyBorder="1" applyAlignment="1">
      <alignment horizontal="center"/>
      <protection/>
    </xf>
    <xf numFmtId="2" fontId="6" fillId="0" borderId="0" xfId="60" applyNumberFormat="1" applyFont="1" applyFill="1" applyAlignment="1">
      <alignment horizontal="center"/>
      <protection/>
    </xf>
    <xf numFmtId="0" fontId="6" fillId="0" borderId="0" xfId="60" applyNumberFormat="1" applyFont="1" applyFill="1" applyAlignment="1">
      <alignment horizontal="center"/>
      <protection/>
    </xf>
    <xf numFmtId="1" fontId="7" fillId="34" borderId="10" xfId="59" applyNumberFormat="1" applyFont="1" applyFill="1" applyBorder="1" applyAlignment="1">
      <alignment horizontal="center"/>
      <protection/>
    </xf>
    <xf numFmtId="2" fontId="7" fillId="34" borderId="10" xfId="59" applyNumberFormat="1" applyFont="1" applyFill="1" applyBorder="1" applyAlignment="1">
      <alignment horizontal="center"/>
      <protection/>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57" applyFont="1" applyFill="1" applyBorder="1" applyAlignment="1">
      <alignment horizontal="center"/>
      <protection/>
    </xf>
    <xf numFmtId="2" fontId="6" fillId="0" borderId="0" xfId="57" applyNumberFormat="1" applyFont="1" applyFill="1" applyBorder="1" applyAlignment="1">
      <alignment horizontal="center"/>
      <protection/>
    </xf>
    <xf numFmtId="0" fontId="6" fillId="34" borderId="0" xfId="0" applyFont="1" applyFill="1" applyBorder="1" applyAlignment="1">
      <alignment horizontal="center"/>
    </xf>
    <xf numFmtId="20" fontId="6" fillId="0" borderId="0" xfId="60" applyNumberFormat="1" applyFont="1" applyFill="1" applyAlignment="1">
      <alignment horizontal="center"/>
      <protection/>
    </xf>
    <xf numFmtId="0" fontId="6" fillId="0" borderId="11" xfId="60" applyFont="1" applyFill="1" applyBorder="1" applyAlignment="1">
      <alignment horizontal="center"/>
      <protection/>
    </xf>
    <xf numFmtId="2" fontId="6" fillId="0" borderId="11" xfId="60" applyNumberFormat="1" applyFont="1" applyFill="1" applyBorder="1" applyAlignment="1">
      <alignment horizontal="center"/>
      <protection/>
    </xf>
    <xf numFmtId="0" fontId="6" fillId="34" borderId="0" xfId="60" applyFont="1" applyFill="1" applyBorder="1" applyAlignment="1">
      <alignment horizontal="center"/>
      <protection/>
    </xf>
    <xf numFmtId="2" fontId="6" fillId="34" borderId="0" xfId="60" applyNumberFormat="1" applyFont="1" applyFill="1" applyBorder="1" applyAlignment="1">
      <alignment horizontal="center"/>
      <protection/>
    </xf>
    <xf numFmtId="2" fontId="6" fillId="34" borderId="0" xfId="0" applyNumberFormat="1" applyFont="1" applyFill="1" applyBorder="1" applyAlignment="1">
      <alignment horizontal="center"/>
    </xf>
    <xf numFmtId="1" fontId="7" fillId="34" borderId="10" xfId="59" applyNumberFormat="1" applyFont="1" applyFill="1" applyBorder="1" applyAlignment="1">
      <alignment horizontal="left"/>
      <protection/>
    </xf>
    <xf numFmtId="0" fontId="6" fillId="34" borderId="0" xfId="60" applyFont="1" applyFill="1" applyAlignment="1">
      <alignment horizontal="left"/>
      <protection/>
    </xf>
    <xf numFmtId="0" fontId="6" fillId="0" borderId="11" xfId="60" applyFont="1" applyFill="1" applyBorder="1" applyAlignment="1">
      <alignment horizontal="left"/>
      <protection/>
    </xf>
    <xf numFmtId="0" fontId="6" fillId="34" borderId="0" xfId="60" applyFont="1" applyFill="1" applyBorder="1" applyAlignment="1">
      <alignment horizontal="left"/>
      <protection/>
    </xf>
    <xf numFmtId="0" fontId="6" fillId="34"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Alignment="1">
      <alignment horizontal="left"/>
    </xf>
    <xf numFmtId="1" fontId="7" fillId="0" borderId="10" xfId="59" applyNumberFormat="1" applyFont="1" applyFill="1" applyBorder="1" applyAlignment="1">
      <alignment horizontal="center"/>
      <protection/>
    </xf>
    <xf numFmtId="2" fontId="7" fillId="0" borderId="10" xfId="59" applyNumberFormat="1" applyFont="1" applyFill="1" applyBorder="1" applyAlignment="1">
      <alignment horizontal="center"/>
      <protection/>
    </xf>
    <xf numFmtId="1" fontId="7" fillId="0" borderId="12" xfId="59" applyNumberFormat="1" applyFont="1" applyFill="1" applyBorder="1" applyAlignment="1">
      <alignment horizontal="center"/>
      <protection/>
    </xf>
    <xf numFmtId="0" fontId="7" fillId="0" borderId="0" xfId="59" applyFont="1" applyFill="1" applyAlignment="1">
      <alignment horizontal="center"/>
      <protection/>
    </xf>
    <xf numFmtId="0" fontId="0" fillId="0" borderId="0" xfId="0" applyAlignment="1">
      <alignment horizontal="center"/>
    </xf>
    <xf numFmtId="0" fontId="8" fillId="34" borderId="10" xfId="0" applyFont="1" applyFill="1" applyBorder="1" applyAlignment="1">
      <alignment horizontal="center"/>
    </xf>
    <xf numFmtId="0" fontId="8" fillId="34" borderId="10" xfId="0" applyFont="1" applyFill="1" applyBorder="1" applyAlignment="1">
      <alignment/>
    </xf>
    <xf numFmtId="2" fontId="9" fillId="0" borderId="10" xfId="59" applyNumberFormat="1" applyFont="1" applyBorder="1" applyAlignment="1">
      <alignment horizontal="center"/>
      <protection/>
    </xf>
    <xf numFmtId="2" fontId="9" fillId="0" borderId="10" xfId="59" applyNumberFormat="1" applyFont="1" applyFill="1" applyBorder="1" applyAlignment="1">
      <alignment horizontal="center"/>
      <protection/>
    </xf>
    <xf numFmtId="0" fontId="8" fillId="34" borderId="13" xfId="0" applyFont="1" applyFill="1" applyBorder="1" applyAlignment="1">
      <alignment/>
    </xf>
    <xf numFmtId="0" fontId="8" fillId="34" borderId="14" xfId="0" applyFont="1" applyFill="1" applyBorder="1" applyAlignment="1">
      <alignment horizontal="center"/>
    </xf>
    <xf numFmtId="0" fontId="8" fillId="34" borderId="15" xfId="0" applyFont="1" applyFill="1" applyBorder="1" applyAlignment="1">
      <alignment horizontal="center"/>
    </xf>
    <xf numFmtId="2" fontId="9" fillId="0" borderId="14" xfId="59" applyNumberFormat="1" applyFont="1" applyBorder="1" applyAlignment="1">
      <alignment horizontal="center"/>
      <protection/>
    </xf>
    <xf numFmtId="0" fontId="8" fillId="34" borderId="16" xfId="0" applyFont="1" applyFill="1" applyBorder="1" applyAlignment="1">
      <alignment/>
    </xf>
    <xf numFmtId="0" fontId="8" fillId="0" borderId="10" xfId="0" applyFont="1" applyFill="1" applyBorder="1" applyAlignment="1">
      <alignment/>
    </xf>
    <xf numFmtId="2" fontId="6" fillId="0" borderId="0" xfId="0" applyNumberFormat="1" applyFont="1" applyAlignment="1">
      <alignment horizontal="center"/>
    </xf>
    <xf numFmtId="0" fontId="7" fillId="34" borderId="10" xfId="59" applyFont="1" applyFill="1" applyBorder="1" applyAlignment="1">
      <alignment horizontal="center"/>
      <protection/>
    </xf>
    <xf numFmtId="0" fontId="6" fillId="0" borderId="10" xfId="0" applyFont="1" applyFill="1" applyBorder="1" applyAlignment="1">
      <alignment horizontal="left"/>
    </xf>
    <xf numFmtId="0" fontId="6" fillId="0" borderId="10" xfId="0" applyFont="1" applyFill="1" applyBorder="1" applyAlignment="1">
      <alignment horizontal="center"/>
    </xf>
    <xf numFmtId="2" fontId="6" fillId="0" borderId="10" xfId="0" applyNumberFormat="1" applyFont="1" applyFill="1" applyBorder="1" applyAlignment="1">
      <alignment horizontal="center" wrapText="1"/>
    </xf>
    <xf numFmtId="0" fontId="6" fillId="0" borderId="10" xfId="0" applyFont="1" applyFill="1" applyBorder="1" applyAlignment="1">
      <alignment horizontal="center" wrapText="1"/>
    </xf>
    <xf numFmtId="2" fontId="8" fillId="0" borderId="17" xfId="0" applyNumberFormat="1" applyFont="1" applyFill="1" applyBorder="1" applyAlignment="1">
      <alignment horizontal="left"/>
    </xf>
    <xf numFmtId="0" fontId="8" fillId="0" borderId="18" xfId="0" applyFont="1" applyBorder="1" applyAlignment="1">
      <alignment horizontal="center"/>
    </xf>
    <xf numFmtId="0" fontId="8" fillId="0" borderId="19" xfId="0" applyFont="1" applyBorder="1" applyAlignment="1">
      <alignment horizontal="center"/>
    </xf>
    <xf numFmtId="2" fontId="8" fillId="0" borderId="13" xfId="0" applyNumberFormat="1" applyFont="1" applyFill="1" applyBorder="1" applyAlignment="1">
      <alignment horizontal="left"/>
    </xf>
    <xf numFmtId="0" fontId="8" fillId="0" borderId="15" xfId="0" applyFont="1" applyBorder="1" applyAlignment="1">
      <alignment horizontal="center"/>
    </xf>
    <xf numFmtId="0" fontId="8" fillId="0" borderId="14" xfId="0" applyFont="1" applyBorder="1" applyAlignment="1">
      <alignment horizontal="center"/>
    </xf>
    <xf numFmtId="0" fontId="8" fillId="34" borderId="20" xfId="0" applyFont="1" applyFill="1" applyBorder="1" applyAlignment="1">
      <alignment horizontal="center"/>
    </xf>
    <xf numFmtId="0" fontId="8" fillId="0" borderId="10" xfId="0" applyFont="1" applyBorder="1" applyAlignment="1">
      <alignment/>
    </xf>
    <xf numFmtId="2" fontId="6" fillId="0" borderId="0" xfId="0" applyNumberFormat="1" applyFont="1" applyFill="1" applyBorder="1" applyAlignment="1">
      <alignment horizontal="center"/>
    </xf>
    <xf numFmtId="20" fontId="6"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Fill="1" applyAlignment="1">
      <alignment horizontal="center"/>
    </xf>
    <xf numFmtId="0" fontId="6" fillId="0" borderId="0" xfId="0" applyFont="1" applyFill="1" applyAlignment="1">
      <alignment/>
    </xf>
    <xf numFmtId="0" fontId="6" fillId="0" borderId="0" xfId="0" applyFont="1" applyAlignment="1">
      <alignment/>
    </xf>
    <xf numFmtId="0" fontId="6" fillId="0" borderId="0" xfId="58" applyFont="1" applyFill="1" applyAlignment="1">
      <alignment horizontal="center"/>
      <protection/>
    </xf>
    <xf numFmtId="0" fontId="5" fillId="0" borderId="0" xfId="58" applyFill="1" applyBorder="1">
      <alignment/>
      <protection/>
    </xf>
    <xf numFmtId="0" fontId="6" fillId="0" borderId="0" xfId="58" applyFont="1" applyFill="1" applyBorder="1" applyAlignment="1">
      <alignment horizontal="center"/>
      <protection/>
    </xf>
    <xf numFmtId="0" fontId="6" fillId="0" borderId="0" xfId="58" applyNumberFormat="1" applyFont="1" applyFill="1" applyAlignment="1">
      <alignment horizontal="center"/>
      <protection/>
    </xf>
    <xf numFmtId="0" fontId="6" fillId="0" borderId="0" xfId="58" applyFont="1">
      <alignment/>
      <protection/>
    </xf>
    <xf numFmtId="0" fontId="6" fillId="0" borderId="0" xfId="58" applyFont="1" applyFill="1">
      <alignment/>
      <protection/>
    </xf>
    <xf numFmtId="0" fontId="5" fillId="0" borderId="0" xfId="58" applyFill="1">
      <alignment/>
      <protection/>
    </xf>
    <xf numFmtId="0" fontId="5" fillId="0" borderId="0" xfId="58" applyAlignment="1">
      <alignment horizontal="center"/>
      <protection/>
    </xf>
    <xf numFmtId="0" fontId="5" fillId="0" borderId="0" xfId="58" applyNumberFormat="1" applyAlignment="1">
      <alignment horizontal="center"/>
      <protection/>
    </xf>
    <xf numFmtId="0" fontId="5" fillId="0" borderId="0" xfId="58">
      <alignment/>
      <protection/>
    </xf>
    <xf numFmtId="0" fontId="6" fillId="0" borderId="0" xfId="0" applyNumberFormat="1" applyFont="1" applyFill="1" applyBorder="1" applyAlignment="1">
      <alignment horizontal="center"/>
    </xf>
    <xf numFmtId="0" fontId="0" fillId="0" borderId="0" xfId="0" applyFill="1" applyAlignment="1">
      <alignment horizontal="center"/>
    </xf>
    <xf numFmtId="0" fontId="2" fillId="0" borderId="0" xfId="0" applyFont="1" applyFill="1" applyAlignment="1">
      <alignment horizontal="left"/>
    </xf>
    <xf numFmtId="0" fontId="11" fillId="0" borderId="0" xfId="58" applyFont="1" applyFill="1" applyBorder="1" applyAlignment="1">
      <alignment horizontal="right"/>
      <protection/>
    </xf>
    <xf numFmtId="0" fontId="8" fillId="0" borderId="0" xfId="0" applyFont="1" applyBorder="1" applyAlignment="1">
      <alignment horizontal="center"/>
    </xf>
    <xf numFmtId="2" fontId="9" fillId="0" borderId="14" xfId="59" applyNumberFormat="1" applyFont="1" applyBorder="1" applyAlignment="1" quotePrefix="1">
      <alignment horizontal="center"/>
      <protection/>
    </xf>
    <xf numFmtId="0" fontId="6" fillId="34" borderId="0" xfId="0" applyFont="1" applyFill="1" applyAlignment="1">
      <alignment horizontal="left"/>
    </xf>
    <xf numFmtId="0" fontId="6" fillId="34" borderId="0" xfId="0" applyFont="1" applyFill="1" applyAlignment="1">
      <alignment horizontal="center"/>
    </xf>
    <xf numFmtId="0" fontId="6" fillId="0" borderId="0" xfId="0" applyFont="1" applyAlignment="1" quotePrefix="1">
      <alignment horizontal="center"/>
    </xf>
    <xf numFmtId="0" fontId="9" fillId="34" borderId="14" xfId="0" applyFont="1" applyFill="1" applyBorder="1" applyAlignment="1">
      <alignment horizontal="center"/>
    </xf>
    <xf numFmtId="0" fontId="9" fillId="34" borderId="15" xfId="0" applyFont="1" applyFill="1" applyBorder="1" applyAlignment="1">
      <alignment horizontal="center"/>
    </xf>
    <xf numFmtId="0" fontId="0" fillId="0" borderId="0" xfId="0" applyFill="1" applyBorder="1" applyAlignment="1">
      <alignment horizontal="center"/>
    </xf>
    <xf numFmtId="2" fontId="0" fillId="0" borderId="0" xfId="0" applyNumberFormat="1" applyFill="1" applyAlignment="1">
      <alignment/>
    </xf>
    <xf numFmtId="0" fontId="9" fillId="34" borderId="20" xfId="0" applyFont="1" applyFill="1" applyBorder="1" applyAlignment="1">
      <alignment horizontal="center"/>
    </xf>
    <xf numFmtId="2" fontId="6" fillId="0" borderId="10" xfId="0" applyNumberFormat="1" applyFont="1" applyBorder="1" applyAlignment="1">
      <alignment horizontal="center"/>
    </xf>
    <xf numFmtId="2" fontId="6" fillId="35" borderId="10"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8_01" xfId="58"/>
    <cellStyle name="Normal_BM154" xfId="59"/>
    <cellStyle name="Normal_DATA" xfId="60"/>
    <cellStyle name="Note" xfId="61"/>
    <cellStyle name="Output" xfId="62"/>
    <cellStyle name="Percent" xfId="63"/>
    <cellStyle name="Title" xfId="64"/>
    <cellStyle name="Total" xfId="65"/>
    <cellStyle name="Warning Text" xfId="66"/>
  </cellStyles>
  <dxfs count="27">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OV149</a:t>
            </a:r>
          </a:p>
        </c:rich>
      </c:tx>
      <c:layout>
        <c:manualLayout>
          <c:xMode val="factor"/>
          <c:yMode val="factor"/>
          <c:x val="-0.35975"/>
          <c:y val="0.0527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OV149!$H$1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OV149!$H$2:$H$6</c:f>
              <c:numCache/>
            </c:numRef>
          </c:xVal>
          <c:yVal>
            <c:numRef>
              <c:f>OV149!$J$2:$J$6</c:f>
              <c:numCache/>
            </c:numRef>
          </c:yVal>
          <c:smooth val="0"/>
        </c:ser>
        <c:ser>
          <c:idx val="3"/>
          <c:order val="1"/>
          <c:tx>
            <c:strRef>
              <c:f>OV149!$E$1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OV149!$E$2:$E$6</c:f>
              <c:numCache/>
            </c:numRef>
          </c:xVal>
          <c:yVal>
            <c:numRef>
              <c:f>OV149!$J$2:$J$6</c:f>
              <c:numCache/>
            </c:numRef>
          </c:yVal>
          <c:smooth val="0"/>
        </c:ser>
        <c:ser>
          <c:idx val="4"/>
          <c:order val="2"/>
          <c:tx>
            <c:strRef>
              <c:f>OV149!$G$1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OV149!$G$2:$G$6</c:f>
              <c:numCache/>
            </c:numRef>
          </c:xVal>
          <c:yVal>
            <c:numRef>
              <c:f>OV149!$J$2:$J$6</c:f>
              <c:numCache/>
            </c:numRef>
          </c:yVal>
          <c:smooth val="0"/>
        </c:ser>
        <c:ser>
          <c:idx val="1"/>
          <c:order val="3"/>
          <c:tx>
            <c:strRef>
              <c:f>OV149!$I$1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OV149!$I$2:$I$6</c:f>
              <c:numCache/>
            </c:numRef>
          </c:xVal>
          <c:yVal>
            <c:numRef>
              <c:f>OV149!$J$2:$J$6</c:f>
              <c:numCache/>
            </c:numRef>
          </c:yVal>
          <c:smooth val="0"/>
        </c:ser>
        <c:ser>
          <c:idx val="2"/>
          <c:order val="4"/>
          <c:tx>
            <c:strRef>
              <c:f>OV149!$F$1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OV149!$F$2:$F$6</c:f>
              <c:numCache/>
            </c:numRef>
          </c:xVal>
          <c:yVal>
            <c:numRef>
              <c:f>OV149!$J$2:$J$6</c:f>
              <c:numCache/>
            </c:numRef>
          </c:yVal>
          <c:smooth val="0"/>
        </c:ser>
        <c:axId val="54205180"/>
        <c:axId val="18084573"/>
      </c:scatterChart>
      <c:valAx>
        <c:axId val="5420518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18084573"/>
        <c:crosses val="autoZero"/>
        <c:crossBetween val="midCat"/>
        <c:dispUnits/>
      </c:valAx>
      <c:valAx>
        <c:axId val="1808457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0518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OV154</a:t>
            </a:r>
          </a:p>
        </c:rich>
      </c:tx>
      <c:layout>
        <c:manualLayout>
          <c:xMode val="factor"/>
          <c:yMode val="factor"/>
          <c:x val="-0.37375"/>
          <c:y val="0.072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OV154!$H$1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OV154!$H$2:$H$8</c:f>
              <c:numCache/>
            </c:numRef>
          </c:xVal>
          <c:yVal>
            <c:numRef>
              <c:f>OV154!$J$2:$J$8</c:f>
              <c:numCache/>
            </c:numRef>
          </c:yVal>
          <c:smooth val="0"/>
        </c:ser>
        <c:ser>
          <c:idx val="3"/>
          <c:order val="1"/>
          <c:tx>
            <c:strRef>
              <c:f>OV154!$E$1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OV154!$E$2:$E$8</c:f>
              <c:numCache/>
            </c:numRef>
          </c:xVal>
          <c:yVal>
            <c:numRef>
              <c:f>OV154!$J$2:$J$8</c:f>
              <c:numCache/>
            </c:numRef>
          </c:yVal>
          <c:smooth val="0"/>
        </c:ser>
        <c:ser>
          <c:idx val="4"/>
          <c:order val="2"/>
          <c:tx>
            <c:strRef>
              <c:f>OV154!$G$1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OV154!$G$2:$G$6</c:f>
              <c:numCache/>
            </c:numRef>
          </c:xVal>
          <c:yVal>
            <c:numRef>
              <c:f>OV154!$J$2:$J$6</c:f>
              <c:numCache/>
            </c:numRef>
          </c:yVal>
          <c:smooth val="0"/>
        </c:ser>
        <c:ser>
          <c:idx val="1"/>
          <c:order val="3"/>
          <c:tx>
            <c:strRef>
              <c:f>OV154!$I$1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OV154!$I$2:$I$8</c:f>
              <c:numCache/>
            </c:numRef>
          </c:xVal>
          <c:yVal>
            <c:numRef>
              <c:f>OV154!$J$2:$J$8</c:f>
              <c:numCache/>
            </c:numRef>
          </c:yVal>
          <c:smooth val="0"/>
        </c:ser>
        <c:ser>
          <c:idx val="2"/>
          <c:order val="4"/>
          <c:tx>
            <c:strRef>
              <c:f>OV154!$F$1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OV154!$F$2:$F$8</c:f>
              <c:numCache/>
            </c:numRef>
          </c:xVal>
          <c:yVal>
            <c:numRef>
              <c:f>OV154!$J$2:$J$8</c:f>
              <c:numCache/>
            </c:numRef>
          </c:yVal>
          <c:smooth val="0"/>
        </c:ser>
        <c:axId val="5122198"/>
        <c:axId val="46099783"/>
      </c:scatterChart>
      <c:valAx>
        <c:axId val="512219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46099783"/>
        <c:crosses val="autoZero"/>
        <c:crossBetween val="midCat"/>
        <c:dispUnits/>
      </c:valAx>
      <c:valAx>
        <c:axId val="4609978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2198"/>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OV154</a:t>
            </a:r>
          </a:p>
        </c:rich>
      </c:tx>
      <c:layout>
        <c:manualLayout>
          <c:xMode val="factor"/>
          <c:yMode val="factor"/>
          <c:x val="-0.3725"/>
          <c:y val="0.072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OV154!$H$1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OV154!$H$2:$H$8</c:f>
              <c:numCache/>
            </c:numRef>
          </c:xVal>
          <c:yVal>
            <c:numRef>
              <c:f>OV154!$J$2:$J$8</c:f>
              <c:numCache/>
            </c:numRef>
          </c:yVal>
          <c:smooth val="0"/>
        </c:ser>
        <c:ser>
          <c:idx val="3"/>
          <c:order val="1"/>
          <c:tx>
            <c:strRef>
              <c:f>OV154!$E$1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OV154!$E$2:$E$8</c:f>
              <c:numCache/>
            </c:numRef>
          </c:xVal>
          <c:yVal>
            <c:numRef>
              <c:f>OV154!$J$2:$J$8</c:f>
              <c:numCache/>
            </c:numRef>
          </c:yVal>
          <c:smooth val="0"/>
        </c:ser>
        <c:ser>
          <c:idx val="4"/>
          <c:order val="2"/>
          <c:tx>
            <c:strRef>
              <c:f>OV154!$G$1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OV154!$G$2:$G$6</c:f>
              <c:numCache/>
            </c:numRef>
          </c:xVal>
          <c:yVal>
            <c:numRef>
              <c:f>OV154!$J$2:$J$6</c:f>
              <c:numCache/>
            </c:numRef>
          </c:yVal>
          <c:smooth val="0"/>
        </c:ser>
        <c:ser>
          <c:idx val="1"/>
          <c:order val="3"/>
          <c:tx>
            <c:strRef>
              <c:f>OV154!$I$1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OV154!$I$2:$I$8</c:f>
              <c:numCache/>
            </c:numRef>
          </c:xVal>
          <c:yVal>
            <c:numRef>
              <c:f>OV154!$J$2:$J$8</c:f>
              <c:numCache/>
            </c:numRef>
          </c:yVal>
          <c:smooth val="0"/>
        </c:ser>
        <c:ser>
          <c:idx val="2"/>
          <c:order val="4"/>
          <c:tx>
            <c:strRef>
              <c:f>OV154!$F$1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OV154!$F$2:$F$8</c:f>
              <c:numCache/>
            </c:numRef>
          </c:xVal>
          <c:yVal>
            <c:numRef>
              <c:f>OV154!$J$2:$J$8</c:f>
              <c:numCache/>
            </c:numRef>
          </c:yVal>
          <c:smooth val="0"/>
        </c:ser>
        <c:axId val="12244864"/>
        <c:axId val="43094913"/>
      </c:scatterChart>
      <c:valAx>
        <c:axId val="1224486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43094913"/>
        <c:crosses val="autoZero"/>
        <c:crossBetween val="midCat"/>
        <c:dispUnits/>
      </c:valAx>
      <c:valAx>
        <c:axId val="43094913"/>
        <c:scaling>
          <c:orientation val="maxMin"/>
          <c:max val="1350"/>
          <c:min val="115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44864"/>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OV155</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OV155!$H$1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OV155!$H$2:$H$6</c:f>
              <c:numCache/>
            </c:numRef>
          </c:xVal>
          <c:yVal>
            <c:numRef>
              <c:f>OV155!$J$2:$J$6</c:f>
              <c:numCache/>
            </c:numRef>
          </c:yVal>
          <c:smooth val="0"/>
        </c:ser>
        <c:ser>
          <c:idx val="3"/>
          <c:order val="1"/>
          <c:tx>
            <c:strRef>
              <c:f>OV155!$E$1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OV155!$E$2:$E$6</c:f>
              <c:numCache/>
            </c:numRef>
          </c:xVal>
          <c:yVal>
            <c:numRef>
              <c:f>OV155!$J$2:$J$6</c:f>
              <c:numCache/>
            </c:numRef>
          </c:yVal>
          <c:smooth val="0"/>
        </c:ser>
        <c:ser>
          <c:idx val="4"/>
          <c:order val="2"/>
          <c:tx>
            <c:strRef>
              <c:f>OV155!$G$1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OV155!$G$2:$G$6</c:f>
              <c:numCache/>
            </c:numRef>
          </c:xVal>
          <c:yVal>
            <c:numRef>
              <c:f>OV155!$J$2:$J$6</c:f>
              <c:numCache/>
            </c:numRef>
          </c:yVal>
          <c:smooth val="0"/>
        </c:ser>
        <c:ser>
          <c:idx val="1"/>
          <c:order val="3"/>
          <c:tx>
            <c:strRef>
              <c:f>OV155!$I$1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OV155!$I$2:$I$6</c:f>
              <c:numCache/>
            </c:numRef>
          </c:xVal>
          <c:yVal>
            <c:numRef>
              <c:f>OV155!$J$2:$J$6</c:f>
              <c:numCache/>
            </c:numRef>
          </c:yVal>
          <c:smooth val="0"/>
        </c:ser>
        <c:ser>
          <c:idx val="2"/>
          <c:order val="4"/>
          <c:tx>
            <c:strRef>
              <c:f>OV155!$F$1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OV155!$F$2:$F$6</c:f>
              <c:numCache/>
            </c:numRef>
          </c:xVal>
          <c:yVal>
            <c:numRef>
              <c:f>OV155!$J$2:$J$6</c:f>
              <c:numCache/>
            </c:numRef>
          </c:yVal>
          <c:smooth val="0"/>
        </c:ser>
        <c:axId val="52309898"/>
        <c:axId val="1027035"/>
      </c:scatterChart>
      <c:valAx>
        <c:axId val="5230989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1027035"/>
        <c:crosses val="autoZero"/>
        <c:crossBetween val="midCat"/>
        <c:dispUnits/>
      </c:valAx>
      <c:valAx>
        <c:axId val="102703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09898"/>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OV155</a:t>
            </a:r>
          </a:p>
        </c:rich>
      </c:tx>
      <c:layout>
        <c:manualLayout>
          <c:xMode val="factor"/>
          <c:yMode val="factor"/>
          <c:x val="-0.41025"/>
          <c:y val="-0.01975"/>
        </c:manualLayout>
      </c:layout>
      <c:spPr>
        <a:noFill/>
        <a:ln>
          <a:noFill/>
        </a:ln>
      </c:spPr>
    </c:title>
    <c:plotArea>
      <c:layout>
        <c:manualLayout>
          <c:xMode val="edge"/>
          <c:yMode val="edge"/>
          <c:x val="0.06375"/>
          <c:y val="0.13625"/>
          <c:w val="0.8925"/>
          <c:h val="0.86125"/>
        </c:manualLayout>
      </c:layout>
      <c:scatterChart>
        <c:scatterStyle val="lineMarker"/>
        <c:varyColors val="0"/>
        <c:ser>
          <c:idx val="0"/>
          <c:order val="0"/>
          <c:tx>
            <c:strRef>
              <c:f>OV155!$H$1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OV155!$H$2:$H$6</c:f>
              <c:numCache/>
            </c:numRef>
          </c:xVal>
          <c:yVal>
            <c:numRef>
              <c:f>OV155!$J$2:$J$6</c:f>
              <c:numCache/>
            </c:numRef>
          </c:yVal>
          <c:smooth val="0"/>
        </c:ser>
        <c:ser>
          <c:idx val="3"/>
          <c:order val="1"/>
          <c:tx>
            <c:strRef>
              <c:f>OV155!$E$1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OV155!$E$2:$E$6</c:f>
              <c:numCache/>
            </c:numRef>
          </c:xVal>
          <c:yVal>
            <c:numRef>
              <c:f>OV155!$J$2:$J$6</c:f>
              <c:numCache/>
            </c:numRef>
          </c:yVal>
          <c:smooth val="0"/>
        </c:ser>
        <c:ser>
          <c:idx val="4"/>
          <c:order val="2"/>
          <c:tx>
            <c:strRef>
              <c:f>OV155!$G$1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OV155!$G$2:$G$6</c:f>
              <c:numCache/>
            </c:numRef>
          </c:xVal>
          <c:yVal>
            <c:numRef>
              <c:f>OV155!$J$2:$J$6</c:f>
              <c:numCache/>
            </c:numRef>
          </c:yVal>
          <c:smooth val="0"/>
        </c:ser>
        <c:ser>
          <c:idx val="1"/>
          <c:order val="3"/>
          <c:tx>
            <c:strRef>
              <c:f>OV155!$I$1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OV155!$I$2:$I$6</c:f>
              <c:numCache/>
            </c:numRef>
          </c:xVal>
          <c:yVal>
            <c:numRef>
              <c:f>OV155!$J$2:$J$6</c:f>
              <c:numCache/>
            </c:numRef>
          </c:yVal>
          <c:smooth val="0"/>
        </c:ser>
        <c:ser>
          <c:idx val="2"/>
          <c:order val="4"/>
          <c:tx>
            <c:strRef>
              <c:f>OV155!$F$1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OV155!$F$2:$F$6</c:f>
              <c:numCache/>
            </c:numRef>
          </c:xVal>
          <c:yVal>
            <c:numRef>
              <c:f>OV155!$J$2:$J$6</c:f>
              <c:numCache/>
            </c:numRef>
          </c:yVal>
          <c:smooth val="0"/>
        </c:ser>
        <c:axId val="9243316"/>
        <c:axId val="16080981"/>
      </c:scatterChart>
      <c:valAx>
        <c:axId val="9243316"/>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16080981"/>
        <c:crosses val="autoZero"/>
        <c:crossBetween val="midCat"/>
        <c:dispUnits/>
      </c:valAx>
      <c:valAx>
        <c:axId val="16080981"/>
        <c:scaling>
          <c:orientation val="maxMin"/>
          <c:max val="1100"/>
          <c:min val="10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43316"/>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OV156</a:t>
            </a:r>
          </a:p>
        </c:rich>
      </c:tx>
      <c:layout>
        <c:manualLayout>
          <c:xMode val="factor"/>
          <c:yMode val="factor"/>
          <c:x val="-0.37725"/>
          <c:y val="0.059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OV156!$H$1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OV156!$H$2:$H$10</c:f>
              <c:numCache/>
            </c:numRef>
          </c:xVal>
          <c:yVal>
            <c:numRef>
              <c:f>OV156!$J$2:$J$10</c:f>
              <c:numCache/>
            </c:numRef>
          </c:yVal>
          <c:smooth val="0"/>
        </c:ser>
        <c:ser>
          <c:idx val="3"/>
          <c:order val="1"/>
          <c:tx>
            <c:strRef>
              <c:f>OV156!$E$1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OV156!$E$2:$E$6</c:f>
              <c:numCache/>
            </c:numRef>
          </c:xVal>
          <c:yVal>
            <c:numRef>
              <c:f>OV156!$J$2:$J$6</c:f>
              <c:numCache/>
            </c:numRef>
          </c:yVal>
          <c:smooth val="0"/>
        </c:ser>
        <c:ser>
          <c:idx val="4"/>
          <c:order val="2"/>
          <c:tx>
            <c:strRef>
              <c:f>OV156!$G$1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OV156!$G$2:$G$6</c:f>
              <c:numCache/>
            </c:numRef>
          </c:xVal>
          <c:yVal>
            <c:numRef>
              <c:f>OV156!$J$2:$J$6</c:f>
              <c:numCache/>
            </c:numRef>
          </c:yVal>
          <c:smooth val="0"/>
        </c:ser>
        <c:ser>
          <c:idx val="1"/>
          <c:order val="3"/>
          <c:tx>
            <c:strRef>
              <c:f>OV156!$I$1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OV156!$I$2:$I$10</c:f>
              <c:numCache/>
            </c:numRef>
          </c:xVal>
          <c:yVal>
            <c:numRef>
              <c:f>OV156!$J$2:$J$10</c:f>
              <c:numCache/>
            </c:numRef>
          </c:yVal>
          <c:smooth val="0"/>
        </c:ser>
        <c:ser>
          <c:idx val="2"/>
          <c:order val="4"/>
          <c:tx>
            <c:strRef>
              <c:f>OV156!$F$1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OV156!$F$2:$F$10</c:f>
              <c:numCache/>
            </c:numRef>
          </c:xVal>
          <c:yVal>
            <c:numRef>
              <c:f>OV156!$J$2:$J$10</c:f>
              <c:numCache/>
            </c:numRef>
          </c:yVal>
          <c:smooth val="0"/>
        </c:ser>
        <c:axId val="10511102"/>
        <c:axId val="27491055"/>
      </c:scatterChart>
      <c:valAx>
        <c:axId val="1051110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7491055"/>
        <c:crosses val="autoZero"/>
        <c:crossBetween val="midCat"/>
        <c:dispUnits/>
      </c:valAx>
      <c:valAx>
        <c:axId val="2749105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11102"/>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OV156</a:t>
            </a:r>
          </a:p>
        </c:rich>
      </c:tx>
      <c:layout>
        <c:manualLayout>
          <c:xMode val="factor"/>
          <c:yMode val="factor"/>
          <c:x val="-0.37925"/>
          <c:y val="0.059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OV156!$H$1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OV156!$H$2:$H$10</c:f>
              <c:numCache/>
            </c:numRef>
          </c:xVal>
          <c:yVal>
            <c:numRef>
              <c:f>OV156!$J$2:$J$10</c:f>
              <c:numCache/>
            </c:numRef>
          </c:yVal>
          <c:smooth val="0"/>
        </c:ser>
        <c:ser>
          <c:idx val="3"/>
          <c:order val="1"/>
          <c:tx>
            <c:strRef>
              <c:f>OV156!$E$1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OV156!$E$2:$E$6</c:f>
              <c:numCache/>
            </c:numRef>
          </c:xVal>
          <c:yVal>
            <c:numRef>
              <c:f>OV156!$J$2:$J$6</c:f>
              <c:numCache/>
            </c:numRef>
          </c:yVal>
          <c:smooth val="0"/>
        </c:ser>
        <c:ser>
          <c:idx val="4"/>
          <c:order val="2"/>
          <c:tx>
            <c:strRef>
              <c:f>OV156!$G$1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OV156!$G$2:$G$6</c:f>
              <c:numCache/>
            </c:numRef>
          </c:xVal>
          <c:yVal>
            <c:numRef>
              <c:f>OV156!$J$2:$J$6</c:f>
              <c:numCache/>
            </c:numRef>
          </c:yVal>
          <c:smooth val="0"/>
        </c:ser>
        <c:ser>
          <c:idx val="1"/>
          <c:order val="3"/>
          <c:tx>
            <c:strRef>
              <c:f>OV156!$I$1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OV156!$I$2:$I$10</c:f>
              <c:numCache/>
            </c:numRef>
          </c:xVal>
          <c:yVal>
            <c:numRef>
              <c:f>OV156!$J$2:$J$10</c:f>
              <c:numCache/>
            </c:numRef>
          </c:yVal>
          <c:smooth val="0"/>
        </c:ser>
        <c:ser>
          <c:idx val="2"/>
          <c:order val="4"/>
          <c:tx>
            <c:strRef>
              <c:f>OV156!$F$1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OV156!$F$2:$F$10</c:f>
              <c:numCache/>
            </c:numRef>
          </c:xVal>
          <c:yVal>
            <c:numRef>
              <c:f>OV156!$J$2:$J$10</c:f>
              <c:numCache/>
            </c:numRef>
          </c:yVal>
          <c:smooth val="0"/>
        </c:ser>
        <c:axId val="46092904"/>
        <c:axId val="12182953"/>
      </c:scatterChart>
      <c:valAx>
        <c:axId val="4609290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12182953"/>
        <c:crosses val="autoZero"/>
        <c:crossBetween val="midCat"/>
        <c:dispUnits/>
      </c:valAx>
      <c:valAx>
        <c:axId val="12182953"/>
        <c:scaling>
          <c:orientation val="maxMin"/>
          <c:max val="1400"/>
          <c:min val="10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92904"/>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OV157</a:t>
            </a:r>
          </a:p>
        </c:rich>
      </c:tx>
      <c:layout>
        <c:manualLayout>
          <c:xMode val="factor"/>
          <c:yMode val="factor"/>
          <c:x val="-0.37025"/>
          <c:y val="0.0627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OV157!$H$2:$H$7</c:f>
              <c:numCache/>
            </c:numRef>
          </c:xVal>
          <c:yVal>
            <c:numRef>
              <c:f>OV157!$J$2:$J$7</c:f>
              <c:numCache/>
            </c:numRef>
          </c:yVal>
          <c:smooth val="0"/>
        </c:ser>
        <c:ser>
          <c:idx val="3"/>
          <c:order val="1"/>
          <c:tx>
            <c:strRef>
              <c:f>OV157!$E$1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OV157!$E$2:$E$6</c:f>
              <c:numCache/>
            </c:numRef>
          </c:xVal>
          <c:yVal>
            <c:numRef>
              <c:f>OV157!$J$2:$J$6</c:f>
              <c:numCache/>
            </c:numRef>
          </c:yVal>
          <c:smooth val="0"/>
        </c:ser>
        <c:ser>
          <c:idx val="4"/>
          <c:order val="2"/>
          <c:tx>
            <c:strRef>
              <c:f>OV157!$G$1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OV157!$G$2:$G$6</c:f>
              <c:numCache/>
            </c:numRef>
          </c:xVal>
          <c:yVal>
            <c:numRef>
              <c:f>OV157!$J$2:$J$6</c:f>
              <c:numCache/>
            </c:numRef>
          </c:yVal>
          <c:smooth val="0"/>
        </c:ser>
        <c:ser>
          <c:idx val="1"/>
          <c:order val="3"/>
          <c:tx>
            <c:strRef>
              <c:f>OV157!$I$1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OV157!$I$2:$I$7</c:f>
              <c:numCache/>
            </c:numRef>
          </c:xVal>
          <c:yVal>
            <c:numRef>
              <c:f>OV157!$J$2:$J$7</c:f>
              <c:numCache/>
            </c:numRef>
          </c:yVal>
          <c:smooth val="0"/>
        </c:ser>
        <c:ser>
          <c:idx val="2"/>
          <c:order val="4"/>
          <c:tx>
            <c:strRef>
              <c:f>OV157!$F$1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OV157!$F$2:$F$7</c:f>
              <c:numCache/>
            </c:numRef>
          </c:xVal>
          <c:yVal>
            <c:numRef>
              <c:f>OV157!$J$2:$J$7</c:f>
              <c:numCache/>
            </c:numRef>
          </c:yVal>
          <c:smooth val="0"/>
        </c:ser>
        <c:axId val="42537714"/>
        <c:axId val="47295107"/>
      </c:scatterChart>
      <c:valAx>
        <c:axId val="4253771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47295107"/>
        <c:crosses val="autoZero"/>
        <c:crossBetween val="midCat"/>
        <c:dispUnits/>
      </c:valAx>
      <c:valAx>
        <c:axId val="47295107"/>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37714"/>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OV157</a:t>
            </a:r>
          </a:p>
        </c:rich>
      </c:tx>
      <c:layout>
        <c:manualLayout>
          <c:xMode val="factor"/>
          <c:yMode val="factor"/>
          <c:x val="-0.3725"/>
          <c:y val="0.06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OV157!$H$2:$H$7</c:f>
              <c:numCache/>
            </c:numRef>
          </c:xVal>
          <c:yVal>
            <c:numRef>
              <c:f>OV157!$J$2:$J$7</c:f>
              <c:numCache/>
            </c:numRef>
          </c:yVal>
          <c:smooth val="0"/>
        </c:ser>
        <c:ser>
          <c:idx val="3"/>
          <c:order val="1"/>
          <c:tx>
            <c:strRef>
              <c:f>OV157!$E$1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OV157!$E$2:$E$6</c:f>
              <c:numCache/>
            </c:numRef>
          </c:xVal>
          <c:yVal>
            <c:numRef>
              <c:f>OV157!$J$2:$J$6</c:f>
              <c:numCache/>
            </c:numRef>
          </c:yVal>
          <c:smooth val="0"/>
        </c:ser>
        <c:ser>
          <c:idx val="4"/>
          <c:order val="2"/>
          <c:tx>
            <c:strRef>
              <c:f>OV157!$G$1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OV157!$G$2:$G$6</c:f>
              <c:numCache/>
            </c:numRef>
          </c:xVal>
          <c:yVal>
            <c:numRef>
              <c:f>OV157!$J$2:$J$6</c:f>
              <c:numCache/>
            </c:numRef>
          </c:yVal>
          <c:smooth val="0"/>
        </c:ser>
        <c:ser>
          <c:idx val="1"/>
          <c:order val="3"/>
          <c:tx>
            <c:strRef>
              <c:f>OV157!$I$1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OV157!$I$2:$I$7</c:f>
              <c:numCache/>
            </c:numRef>
          </c:xVal>
          <c:yVal>
            <c:numRef>
              <c:f>OV157!$J$2:$J$7</c:f>
              <c:numCache/>
            </c:numRef>
          </c:yVal>
          <c:smooth val="0"/>
        </c:ser>
        <c:ser>
          <c:idx val="2"/>
          <c:order val="4"/>
          <c:tx>
            <c:strRef>
              <c:f>OV157!$F$1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OV157!$F$2:$F$7</c:f>
              <c:numCache/>
            </c:numRef>
          </c:xVal>
          <c:yVal>
            <c:numRef>
              <c:f>OV157!$J$2:$J$7</c:f>
              <c:numCache/>
            </c:numRef>
          </c:yVal>
          <c:smooth val="0"/>
        </c:ser>
        <c:axId val="23002780"/>
        <c:axId val="5698429"/>
      </c:scatterChart>
      <c:valAx>
        <c:axId val="2300278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5698429"/>
        <c:crosses val="autoZero"/>
        <c:crossBetween val="midCat"/>
        <c:dispUnits/>
      </c:valAx>
      <c:valAx>
        <c:axId val="5698429"/>
        <c:scaling>
          <c:orientation val="maxMin"/>
          <c:max val="1500"/>
          <c:min val="10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02780"/>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BM141</a:t>
            </a:r>
          </a:p>
        </c:rich>
      </c:tx>
      <c:layout>
        <c:manualLayout>
          <c:xMode val="factor"/>
          <c:yMode val="factor"/>
          <c:x val="-0.413"/>
          <c:y val="-0.018"/>
        </c:manualLayout>
      </c:layout>
      <c:spPr>
        <a:noFill/>
        <a:ln>
          <a:noFill/>
        </a:ln>
      </c:spPr>
    </c:title>
    <c:plotArea>
      <c:layout>
        <c:manualLayout>
          <c:xMode val="edge"/>
          <c:yMode val="edge"/>
          <c:x val="0.0645"/>
          <c:y val="0.10225"/>
          <c:w val="0.8935"/>
          <c:h val="0.895"/>
        </c:manualLayout>
      </c:layout>
      <c:scatterChart>
        <c:scatterStyle val="lineMarker"/>
        <c:varyColors val="0"/>
        <c:ser>
          <c:idx val="0"/>
          <c:order val="0"/>
          <c:tx>
            <c:strRef>
              <c:f>'BM141'!$H$1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'BM141'!$H$2:$H$6</c:f>
              <c:numCache/>
            </c:numRef>
          </c:xVal>
          <c:yVal>
            <c:numRef>
              <c:f>'BM141'!$J$2:$J$6</c:f>
              <c:numCache/>
            </c:numRef>
          </c:yVal>
          <c:smooth val="0"/>
        </c:ser>
        <c:ser>
          <c:idx val="3"/>
          <c:order val="1"/>
          <c:tx>
            <c:strRef>
              <c:f>'BM141'!$E$1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'BM141'!$E$2:$E$6</c:f>
              <c:numCache/>
            </c:numRef>
          </c:xVal>
          <c:yVal>
            <c:numRef>
              <c:f>'BM141'!$J$2:$J$6</c:f>
              <c:numCache/>
            </c:numRef>
          </c:yVal>
          <c:smooth val="0"/>
        </c:ser>
        <c:ser>
          <c:idx val="4"/>
          <c:order val="2"/>
          <c:tx>
            <c:strRef>
              <c:f>'BM141'!$G$1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'BM141'!$G$2:$G$6</c:f>
              <c:numCache/>
            </c:numRef>
          </c:xVal>
          <c:yVal>
            <c:numRef>
              <c:f>'BM141'!$J$2:$J$6</c:f>
              <c:numCache/>
            </c:numRef>
          </c:yVal>
          <c:smooth val="0"/>
        </c:ser>
        <c:ser>
          <c:idx val="1"/>
          <c:order val="3"/>
          <c:tx>
            <c:strRef>
              <c:f>'BM141'!$I$1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'BM141'!$I$2:$I$6</c:f>
              <c:numCache/>
            </c:numRef>
          </c:xVal>
          <c:yVal>
            <c:numRef>
              <c:f>'BM141'!$J$2:$J$6</c:f>
              <c:numCache/>
            </c:numRef>
          </c:yVal>
          <c:smooth val="0"/>
        </c:ser>
        <c:axId val="51285862"/>
        <c:axId val="58919575"/>
      </c:scatterChart>
      <c:valAx>
        <c:axId val="5128586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625"/>
              <c:y val="0.00575"/>
            </c:manualLayout>
          </c:layout>
          <c:overlay val="0"/>
          <c:spPr>
            <a:noFill/>
            <a:ln>
              <a:noFill/>
            </a:ln>
          </c:spPr>
        </c:title>
        <c:delete val="0"/>
        <c:numFmt formatCode="0" sourceLinked="0"/>
        <c:majorTickMark val="out"/>
        <c:minorTickMark val="none"/>
        <c:tickLblPos val="nextTo"/>
        <c:spPr>
          <a:ln w="3175">
            <a:solidFill>
              <a:srgbClr val="808080"/>
            </a:solidFill>
          </a:ln>
        </c:spPr>
        <c:crossAx val="58919575"/>
        <c:crosses val="autoZero"/>
        <c:crossBetween val="midCat"/>
        <c:dispUnits/>
      </c:valAx>
      <c:valAx>
        <c:axId val="5891957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2"/>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85862"/>
        <c:crosses val="autoZero"/>
        <c:crossBetween val="midCat"/>
        <c:dispUnits/>
      </c:valAx>
      <c:spPr>
        <a:solidFill>
          <a:srgbClr val="FFFFFF"/>
        </a:solidFill>
        <a:ln w="3175">
          <a:noFill/>
        </a:ln>
      </c:spPr>
    </c:plotArea>
    <c:legend>
      <c:legendPos val="r"/>
      <c:layout>
        <c:manualLayout>
          <c:xMode val="edge"/>
          <c:yMode val="edge"/>
          <c:x val="0.239"/>
          <c:y val="0.0035"/>
          <c:w val="0.61775"/>
          <c:h val="0.054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BM142</a:t>
            </a:r>
          </a:p>
        </c:rich>
      </c:tx>
      <c:layout>
        <c:manualLayout>
          <c:xMode val="factor"/>
          <c:yMode val="factor"/>
          <c:x val="-0.411"/>
          <c:y val="-0.01825"/>
        </c:manualLayout>
      </c:layout>
      <c:spPr>
        <a:noFill/>
        <a:ln>
          <a:noFill/>
        </a:ln>
      </c:spPr>
    </c:title>
    <c:plotArea>
      <c:layout>
        <c:manualLayout>
          <c:xMode val="edge"/>
          <c:yMode val="edge"/>
          <c:x val="0.06375"/>
          <c:y val="0.1035"/>
          <c:w val="0.89275"/>
          <c:h val="0.89375"/>
        </c:manualLayout>
      </c:layout>
      <c:scatterChart>
        <c:scatterStyle val="lineMarker"/>
        <c:varyColors val="0"/>
        <c:ser>
          <c:idx val="0"/>
          <c:order val="0"/>
          <c:tx>
            <c:strRef>
              <c:f>'BM142'!$H$1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'BM142'!$H$2:$H$6</c:f>
              <c:numCache/>
            </c:numRef>
          </c:xVal>
          <c:yVal>
            <c:numRef>
              <c:f>'BM142'!$J$2:$J$6</c:f>
              <c:numCache/>
            </c:numRef>
          </c:yVal>
          <c:smooth val="0"/>
        </c:ser>
        <c:ser>
          <c:idx val="3"/>
          <c:order val="1"/>
          <c:tx>
            <c:strRef>
              <c:f>'BM142'!$E$1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'BM142'!$E$2:$E$6</c:f>
              <c:numCache/>
            </c:numRef>
          </c:xVal>
          <c:yVal>
            <c:numRef>
              <c:f>'BM142'!$J$2:$J$6</c:f>
              <c:numCache/>
            </c:numRef>
          </c:yVal>
          <c:smooth val="0"/>
        </c:ser>
        <c:ser>
          <c:idx val="4"/>
          <c:order val="2"/>
          <c:tx>
            <c:strRef>
              <c:f>'BM142'!$G$1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'BM142'!$G$2:$G$6</c:f>
              <c:numCache/>
            </c:numRef>
          </c:xVal>
          <c:yVal>
            <c:numRef>
              <c:f>'BM142'!$J$2:$J$6</c:f>
              <c:numCache/>
            </c:numRef>
          </c:yVal>
          <c:smooth val="0"/>
        </c:ser>
        <c:ser>
          <c:idx val="1"/>
          <c:order val="3"/>
          <c:tx>
            <c:strRef>
              <c:f>'BM142'!$I$1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'BM142'!$I$2:$I$6</c:f>
              <c:numCache/>
            </c:numRef>
          </c:xVal>
          <c:yVal>
            <c:numRef>
              <c:f>'BM142'!$J$2:$J$6</c:f>
              <c:numCache/>
            </c:numRef>
          </c:yVal>
          <c:smooth val="0"/>
        </c:ser>
        <c:axId val="60514128"/>
        <c:axId val="7756241"/>
      </c:scatterChart>
      <c:valAx>
        <c:axId val="6051412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62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7756241"/>
        <c:crosses val="autoZero"/>
        <c:crossBetween val="midCat"/>
        <c:dispUnits/>
      </c:valAx>
      <c:valAx>
        <c:axId val="775624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2"/>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514128"/>
        <c:crosses val="autoZero"/>
        <c:crossBetween val="midCat"/>
        <c:dispUnits/>
      </c:valAx>
      <c:spPr>
        <a:solidFill>
          <a:srgbClr val="FFFFFF"/>
        </a:solidFill>
        <a:ln w="3175">
          <a:noFill/>
        </a:ln>
      </c:spPr>
    </c:plotArea>
    <c:legend>
      <c:legendPos val="r"/>
      <c:layout>
        <c:manualLayout>
          <c:xMode val="edge"/>
          <c:yMode val="edge"/>
          <c:x val="0.23625"/>
          <c:y val="0.00725"/>
          <c:w val="0.6165"/>
          <c:h val="0.054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OV150</a:t>
            </a:r>
          </a:p>
        </c:rich>
      </c:tx>
      <c:layout>
        <c:manualLayout>
          <c:xMode val="factor"/>
          <c:yMode val="factor"/>
          <c:x val="-0.37725"/>
          <c:y val="0.0627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OV150!$H$1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OV150!$H$2:$H$9</c:f>
              <c:numCache/>
            </c:numRef>
          </c:xVal>
          <c:yVal>
            <c:numRef>
              <c:f>OV150!$J$2:$J$9</c:f>
              <c:numCache/>
            </c:numRef>
          </c:yVal>
          <c:smooth val="0"/>
        </c:ser>
        <c:ser>
          <c:idx val="3"/>
          <c:order val="1"/>
          <c:tx>
            <c:strRef>
              <c:f>OV150!$E$1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OV150!$E$2:$E$9</c:f>
              <c:numCache/>
            </c:numRef>
          </c:xVal>
          <c:yVal>
            <c:numRef>
              <c:f>OV150!$J$2:$J$9</c:f>
              <c:numCache/>
            </c:numRef>
          </c:yVal>
          <c:smooth val="0"/>
        </c:ser>
        <c:ser>
          <c:idx val="4"/>
          <c:order val="2"/>
          <c:tx>
            <c:strRef>
              <c:f>OV150!$G$1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OV150!$G$2:$G$6</c:f>
              <c:numCache/>
            </c:numRef>
          </c:xVal>
          <c:yVal>
            <c:numRef>
              <c:f>OV150!$J$2:$J$6</c:f>
              <c:numCache/>
            </c:numRef>
          </c:yVal>
          <c:smooth val="0"/>
        </c:ser>
        <c:ser>
          <c:idx val="1"/>
          <c:order val="3"/>
          <c:tx>
            <c:strRef>
              <c:f>OV150!$I$1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OV150!$I$2:$I$9</c:f>
              <c:numCache/>
            </c:numRef>
          </c:xVal>
          <c:yVal>
            <c:numRef>
              <c:f>OV150!$J$2:$J$9</c:f>
              <c:numCache/>
            </c:numRef>
          </c:yVal>
          <c:smooth val="0"/>
        </c:ser>
        <c:ser>
          <c:idx val="2"/>
          <c:order val="4"/>
          <c:tx>
            <c:strRef>
              <c:f>OV150!$F$1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OV150!$F$2:$F$9</c:f>
              <c:numCache/>
            </c:numRef>
          </c:xVal>
          <c:yVal>
            <c:numRef>
              <c:f>OV150!$J$2:$J$9</c:f>
              <c:numCache/>
            </c:numRef>
          </c:yVal>
          <c:smooth val="0"/>
        </c:ser>
        <c:axId val="28543430"/>
        <c:axId val="55564279"/>
      </c:scatterChart>
      <c:valAx>
        <c:axId val="2854343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55564279"/>
        <c:crosses val="autoZero"/>
        <c:crossBetween val="midCat"/>
        <c:dispUnits/>
      </c:valAx>
      <c:valAx>
        <c:axId val="5556427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4343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BM143</a:t>
            </a:r>
          </a:p>
        </c:rich>
      </c:tx>
      <c:layout>
        <c:manualLayout>
          <c:xMode val="factor"/>
          <c:yMode val="factor"/>
          <c:x val="-0.41225"/>
          <c:y val="-0.01825"/>
        </c:manualLayout>
      </c:layout>
      <c:spPr>
        <a:noFill/>
        <a:ln>
          <a:noFill/>
        </a:ln>
      </c:spPr>
    </c:title>
    <c:plotArea>
      <c:layout>
        <c:manualLayout>
          <c:xMode val="edge"/>
          <c:yMode val="edge"/>
          <c:x val="0.0635"/>
          <c:y val="0.1035"/>
          <c:w val="0.89425"/>
          <c:h val="0.89375"/>
        </c:manualLayout>
      </c:layout>
      <c:scatterChart>
        <c:scatterStyle val="lineMarker"/>
        <c:varyColors val="0"/>
        <c:ser>
          <c:idx val="0"/>
          <c:order val="0"/>
          <c:tx>
            <c:strRef>
              <c:f>'BM143'!$H$1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'BM143'!$H$2:$H$6</c:f>
              <c:numCache/>
            </c:numRef>
          </c:xVal>
          <c:yVal>
            <c:numRef>
              <c:f>'BM143'!$J$2:$J$6</c:f>
              <c:numCache/>
            </c:numRef>
          </c:yVal>
          <c:smooth val="0"/>
        </c:ser>
        <c:ser>
          <c:idx val="3"/>
          <c:order val="1"/>
          <c:tx>
            <c:strRef>
              <c:f>'BM143'!$E$1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'BM143'!$E$2:$E$6</c:f>
              <c:numCache/>
            </c:numRef>
          </c:xVal>
          <c:yVal>
            <c:numRef>
              <c:f>'BM143'!$J$2:$J$6</c:f>
              <c:numCache/>
            </c:numRef>
          </c:yVal>
          <c:smooth val="0"/>
        </c:ser>
        <c:ser>
          <c:idx val="4"/>
          <c:order val="2"/>
          <c:tx>
            <c:strRef>
              <c:f>'BM143'!$G$1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'BM143'!$G$2:$G$6</c:f>
              <c:numCache/>
            </c:numRef>
          </c:xVal>
          <c:yVal>
            <c:numRef>
              <c:f>'BM143'!$J$2:$J$6</c:f>
              <c:numCache/>
            </c:numRef>
          </c:yVal>
          <c:smooth val="0"/>
        </c:ser>
        <c:ser>
          <c:idx val="1"/>
          <c:order val="3"/>
          <c:tx>
            <c:strRef>
              <c:f>'BM143'!$I$1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'BM143'!$I$2:$I$6</c:f>
              <c:numCache/>
            </c:numRef>
          </c:xVal>
          <c:yVal>
            <c:numRef>
              <c:f>'BM143'!$J$2:$J$6</c:f>
              <c:numCache/>
            </c:numRef>
          </c:yVal>
          <c:smooth val="0"/>
        </c:ser>
        <c:axId val="2697306"/>
        <c:axId val="24275755"/>
      </c:scatterChart>
      <c:valAx>
        <c:axId val="2697306"/>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625"/>
              <c:y val="0.00575"/>
            </c:manualLayout>
          </c:layout>
          <c:overlay val="0"/>
          <c:spPr>
            <a:noFill/>
            <a:ln>
              <a:noFill/>
            </a:ln>
          </c:spPr>
        </c:title>
        <c:delete val="0"/>
        <c:numFmt formatCode="0" sourceLinked="0"/>
        <c:majorTickMark val="out"/>
        <c:minorTickMark val="none"/>
        <c:tickLblPos val="nextTo"/>
        <c:spPr>
          <a:ln w="3175">
            <a:solidFill>
              <a:srgbClr val="808080"/>
            </a:solidFill>
          </a:ln>
        </c:spPr>
        <c:crossAx val="24275755"/>
        <c:crosses val="autoZero"/>
        <c:crossBetween val="midCat"/>
        <c:dispUnits/>
      </c:valAx>
      <c:valAx>
        <c:axId val="2427575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2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7306"/>
        <c:crosses val="autoZero"/>
        <c:crossBetween val="midCat"/>
        <c:dispUnits/>
      </c:valAx>
      <c:spPr>
        <a:solidFill>
          <a:srgbClr val="FFFFFF"/>
        </a:solidFill>
        <a:ln w="3175">
          <a:noFill/>
        </a:ln>
      </c:spPr>
    </c:plotArea>
    <c:legend>
      <c:legendPos val="r"/>
      <c:layout>
        <c:manualLayout>
          <c:xMode val="edge"/>
          <c:yMode val="edge"/>
          <c:x val="0.2405"/>
          <c:y val="0.00725"/>
          <c:w val="0.6185"/>
          <c:h val="0.05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BM144</a:t>
            </a:r>
          </a:p>
        </c:rich>
      </c:tx>
      <c:layout>
        <c:manualLayout>
          <c:xMode val="factor"/>
          <c:yMode val="factor"/>
          <c:x val="-0.41025"/>
          <c:y val="-0.01825"/>
        </c:manualLayout>
      </c:layout>
      <c:spPr>
        <a:noFill/>
        <a:ln>
          <a:noFill/>
        </a:ln>
      </c:spPr>
    </c:title>
    <c:plotArea>
      <c:layout>
        <c:manualLayout>
          <c:xMode val="edge"/>
          <c:yMode val="edge"/>
          <c:x val="0.06375"/>
          <c:y val="0.1035"/>
          <c:w val="0.8925"/>
          <c:h val="0.89375"/>
        </c:manualLayout>
      </c:layout>
      <c:scatterChart>
        <c:scatterStyle val="lineMarker"/>
        <c:varyColors val="0"/>
        <c:ser>
          <c:idx val="0"/>
          <c:order val="0"/>
          <c:tx>
            <c:strRef>
              <c:f>'BM144'!$H$1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'BM144'!$H$2:$H$6</c:f>
              <c:numCache/>
            </c:numRef>
          </c:xVal>
          <c:yVal>
            <c:numRef>
              <c:f>'BM144'!$J$2:$J$6</c:f>
              <c:numCache/>
            </c:numRef>
          </c:yVal>
          <c:smooth val="0"/>
        </c:ser>
        <c:ser>
          <c:idx val="3"/>
          <c:order val="1"/>
          <c:tx>
            <c:strRef>
              <c:f>'BM144'!$E$1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'BM144'!$E$2:$E$6</c:f>
              <c:numCache/>
            </c:numRef>
          </c:xVal>
          <c:yVal>
            <c:numRef>
              <c:f>'BM144'!$J$2:$J$6</c:f>
              <c:numCache/>
            </c:numRef>
          </c:yVal>
          <c:smooth val="0"/>
        </c:ser>
        <c:ser>
          <c:idx val="4"/>
          <c:order val="2"/>
          <c:tx>
            <c:strRef>
              <c:f>'BM144'!$G$1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'BM144'!$G$2:$G$6</c:f>
              <c:numCache/>
            </c:numRef>
          </c:xVal>
          <c:yVal>
            <c:numRef>
              <c:f>'BM144'!$J$2:$J$6</c:f>
              <c:numCache/>
            </c:numRef>
          </c:yVal>
          <c:smooth val="0"/>
        </c:ser>
        <c:ser>
          <c:idx val="1"/>
          <c:order val="3"/>
          <c:tx>
            <c:strRef>
              <c:f>'BM144'!$I$1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'BM144'!$I$2:$I$6</c:f>
              <c:numCache/>
            </c:numRef>
          </c:xVal>
          <c:yVal>
            <c:numRef>
              <c:f>'BM144'!$J$2:$J$6</c:f>
              <c:numCache/>
            </c:numRef>
          </c:yVal>
          <c:smooth val="0"/>
        </c:ser>
        <c:axId val="17155204"/>
        <c:axId val="20179109"/>
      </c:scatterChart>
      <c:valAx>
        <c:axId val="1715520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6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20179109"/>
        <c:crosses val="autoZero"/>
        <c:crossBetween val="midCat"/>
        <c:dispUnits/>
      </c:valAx>
      <c:valAx>
        <c:axId val="2017910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2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55204"/>
        <c:crosses val="autoZero"/>
        <c:crossBetween val="midCat"/>
        <c:dispUnits/>
      </c:valAx>
      <c:spPr>
        <a:solidFill>
          <a:srgbClr val="FFFFFF"/>
        </a:solidFill>
        <a:ln w="3175">
          <a:noFill/>
        </a:ln>
      </c:spPr>
    </c:plotArea>
    <c:legend>
      <c:legendPos val="r"/>
      <c:layout>
        <c:manualLayout>
          <c:xMode val="edge"/>
          <c:yMode val="edge"/>
          <c:x val="0.2415"/>
          <c:y val="0.00725"/>
          <c:w val="0.62425"/>
          <c:h val="0.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BM145</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'BM145'!$H$1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'BM145'!$H$2:$H$6</c:f>
              <c:numCache/>
            </c:numRef>
          </c:xVal>
          <c:yVal>
            <c:numRef>
              <c:f>'BM145'!$J$2:$J$6</c:f>
              <c:numCache/>
            </c:numRef>
          </c:yVal>
          <c:smooth val="0"/>
        </c:ser>
        <c:ser>
          <c:idx val="3"/>
          <c:order val="1"/>
          <c:tx>
            <c:strRef>
              <c:f>'BM145'!$E$1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'BM145'!$E$2:$E$6</c:f>
              <c:numCache/>
            </c:numRef>
          </c:xVal>
          <c:yVal>
            <c:numRef>
              <c:f>'BM145'!$J$2:$J$6</c:f>
              <c:numCache/>
            </c:numRef>
          </c:yVal>
          <c:smooth val="0"/>
        </c:ser>
        <c:ser>
          <c:idx val="4"/>
          <c:order val="2"/>
          <c:tx>
            <c:strRef>
              <c:f>'BM145'!$G$1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'BM145'!$G$2:$G$6</c:f>
              <c:numCache/>
            </c:numRef>
          </c:xVal>
          <c:yVal>
            <c:numRef>
              <c:f>'BM145'!$J$2:$J$6</c:f>
              <c:numCache/>
            </c:numRef>
          </c:yVal>
          <c:smooth val="0"/>
        </c:ser>
        <c:ser>
          <c:idx val="1"/>
          <c:order val="3"/>
          <c:tx>
            <c:strRef>
              <c:f>'BM145'!$I$1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'BM145'!$I$2:$I$6</c:f>
              <c:numCache/>
            </c:numRef>
          </c:xVal>
          <c:yVal>
            <c:numRef>
              <c:f>'BM145'!$J$2:$J$6</c:f>
              <c:numCache/>
            </c:numRef>
          </c:yVal>
          <c:smooth val="0"/>
        </c:ser>
        <c:axId val="47394254"/>
        <c:axId val="23895103"/>
      </c:scatterChart>
      <c:valAx>
        <c:axId val="4739425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3895103"/>
        <c:crosses val="autoZero"/>
        <c:crossBetween val="midCat"/>
        <c:dispUnits/>
      </c:valAx>
      <c:valAx>
        <c:axId val="2389510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94254"/>
        <c:crosses val="autoZero"/>
        <c:crossBetween val="midCat"/>
        <c:dispUnits/>
      </c:valAx>
      <c:spPr>
        <a:solidFill>
          <a:srgbClr val="FFFFFF"/>
        </a:solidFill>
        <a:ln w="3175">
          <a:noFill/>
        </a:ln>
      </c:spPr>
    </c:plotArea>
    <c:legend>
      <c:legendPos val="r"/>
      <c:layout>
        <c:manualLayout>
          <c:xMode val="edge"/>
          <c:yMode val="edge"/>
          <c:x val="0.2282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BM146</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'BM146'!$H$1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'BM146'!$H$2:$H$6</c:f>
              <c:numCache/>
            </c:numRef>
          </c:xVal>
          <c:yVal>
            <c:numRef>
              <c:f>'BM146'!$J$2:$J$6</c:f>
              <c:numCache/>
            </c:numRef>
          </c:yVal>
          <c:smooth val="0"/>
        </c:ser>
        <c:ser>
          <c:idx val="3"/>
          <c:order val="1"/>
          <c:tx>
            <c:strRef>
              <c:f>'BM146'!$E$1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'BM146'!$E$2:$E$6</c:f>
              <c:numCache/>
            </c:numRef>
          </c:xVal>
          <c:yVal>
            <c:numRef>
              <c:f>'BM146'!$J$2:$J$6</c:f>
              <c:numCache/>
            </c:numRef>
          </c:yVal>
          <c:smooth val="0"/>
        </c:ser>
        <c:ser>
          <c:idx val="4"/>
          <c:order val="2"/>
          <c:tx>
            <c:strRef>
              <c:f>'BM146'!$G$1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'BM146'!$G$2:$G$6</c:f>
              <c:numCache/>
            </c:numRef>
          </c:xVal>
          <c:yVal>
            <c:numRef>
              <c:f>'BM146'!$J$2:$J$6</c:f>
              <c:numCache/>
            </c:numRef>
          </c:yVal>
          <c:smooth val="0"/>
        </c:ser>
        <c:ser>
          <c:idx val="1"/>
          <c:order val="3"/>
          <c:tx>
            <c:strRef>
              <c:f>'BM146'!$I$1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'BM146'!$I$2:$I$6</c:f>
              <c:numCache/>
            </c:numRef>
          </c:xVal>
          <c:yVal>
            <c:numRef>
              <c:f>'BM146'!$J$2:$J$6</c:f>
              <c:numCache/>
            </c:numRef>
          </c:yVal>
          <c:smooth val="0"/>
        </c:ser>
        <c:axId val="13729336"/>
        <c:axId val="56455161"/>
      </c:scatterChart>
      <c:valAx>
        <c:axId val="13729336"/>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56455161"/>
        <c:crosses val="autoZero"/>
        <c:crossBetween val="midCat"/>
        <c:dispUnits/>
      </c:valAx>
      <c:valAx>
        <c:axId val="5645516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29336"/>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BM147</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'BM147'!$H$1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'BM147'!$H$2:$H$6</c:f>
              <c:numCache/>
            </c:numRef>
          </c:xVal>
          <c:yVal>
            <c:numRef>
              <c:f>'BM147'!$J$2:$J$6</c:f>
              <c:numCache/>
            </c:numRef>
          </c:yVal>
          <c:smooth val="0"/>
        </c:ser>
        <c:ser>
          <c:idx val="3"/>
          <c:order val="1"/>
          <c:tx>
            <c:strRef>
              <c:f>'BM147'!$E$1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'BM147'!$E$2:$E$6</c:f>
              <c:numCache/>
            </c:numRef>
          </c:xVal>
          <c:yVal>
            <c:numRef>
              <c:f>'BM147'!$J$2:$J$6</c:f>
              <c:numCache/>
            </c:numRef>
          </c:yVal>
          <c:smooth val="0"/>
        </c:ser>
        <c:ser>
          <c:idx val="4"/>
          <c:order val="2"/>
          <c:tx>
            <c:strRef>
              <c:f>'BM147'!$G$1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'BM147'!$G$2:$G$6</c:f>
              <c:numCache/>
            </c:numRef>
          </c:xVal>
          <c:yVal>
            <c:numRef>
              <c:f>'BM147'!$J$2:$J$6</c:f>
              <c:numCache/>
            </c:numRef>
          </c:yVal>
          <c:smooth val="0"/>
        </c:ser>
        <c:ser>
          <c:idx val="1"/>
          <c:order val="3"/>
          <c:tx>
            <c:strRef>
              <c:f>'BM147'!$I$1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'BM147'!$I$2:$I$6</c:f>
              <c:numCache/>
            </c:numRef>
          </c:xVal>
          <c:yVal>
            <c:numRef>
              <c:f>'BM147'!$J$2:$J$6</c:f>
              <c:numCache/>
            </c:numRef>
          </c:yVal>
          <c:smooth val="0"/>
        </c:ser>
        <c:axId val="38334402"/>
        <c:axId val="9465299"/>
      </c:scatterChart>
      <c:valAx>
        <c:axId val="3833440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9465299"/>
        <c:crosses val="autoZero"/>
        <c:crossBetween val="midCat"/>
        <c:dispUnits/>
      </c:valAx>
      <c:valAx>
        <c:axId val="946529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34402"/>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BM148</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'BM148'!$H$1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'BM148'!$H$2:$H$6</c:f>
              <c:numCache/>
            </c:numRef>
          </c:xVal>
          <c:yVal>
            <c:numRef>
              <c:f>'BM148'!$J$2:$J$6</c:f>
              <c:numCache/>
            </c:numRef>
          </c:yVal>
          <c:smooth val="0"/>
        </c:ser>
        <c:ser>
          <c:idx val="3"/>
          <c:order val="1"/>
          <c:tx>
            <c:strRef>
              <c:f>'BM148'!$E$1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'BM148'!$E$2:$E$6</c:f>
              <c:numCache/>
            </c:numRef>
          </c:xVal>
          <c:yVal>
            <c:numRef>
              <c:f>'BM148'!$J$2:$J$6</c:f>
              <c:numCache/>
            </c:numRef>
          </c:yVal>
          <c:smooth val="0"/>
        </c:ser>
        <c:ser>
          <c:idx val="4"/>
          <c:order val="2"/>
          <c:tx>
            <c:strRef>
              <c:f>'BM148'!$G$1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'BM148'!$G$2:$G$6</c:f>
              <c:numCache/>
            </c:numRef>
          </c:xVal>
          <c:yVal>
            <c:numRef>
              <c:f>'BM148'!$J$2:$J$6</c:f>
              <c:numCache/>
            </c:numRef>
          </c:yVal>
          <c:smooth val="0"/>
        </c:ser>
        <c:ser>
          <c:idx val="1"/>
          <c:order val="3"/>
          <c:tx>
            <c:strRef>
              <c:f>'BM148'!$I$1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'BM148'!$I$2:$I$6</c:f>
              <c:numCache/>
            </c:numRef>
          </c:xVal>
          <c:yVal>
            <c:numRef>
              <c:f>'BM148'!$J$2:$J$6</c:f>
              <c:numCache/>
            </c:numRef>
          </c:yVal>
          <c:smooth val="0"/>
        </c:ser>
        <c:axId val="18078828"/>
        <c:axId val="28491725"/>
      </c:scatterChart>
      <c:valAx>
        <c:axId val="1807882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8491725"/>
        <c:crosses val="autoZero"/>
        <c:crossBetween val="midCat"/>
        <c:dispUnits/>
      </c:valAx>
      <c:valAx>
        <c:axId val="2849172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78828"/>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BM149</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'BM149'!$H$1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'BM149'!$H$2:$H$6</c:f>
              <c:numCache/>
            </c:numRef>
          </c:xVal>
          <c:yVal>
            <c:numRef>
              <c:f>'BM149'!$J$2:$J$6</c:f>
              <c:numCache/>
            </c:numRef>
          </c:yVal>
          <c:smooth val="0"/>
        </c:ser>
        <c:ser>
          <c:idx val="3"/>
          <c:order val="1"/>
          <c:tx>
            <c:strRef>
              <c:f>'BM149'!$E$1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'BM149'!$E$2:$E$6</c:f>
              <c:numCache/>
            </c:numRef>
          </c:xVal>
          <c:yVal>
            <c:numRef>
              <c:f>'BM149'!$J$2:$J$6</c:f>
              <c:numCache/>
            </c:numRef>
          </c:yVal>
          <c:smooth val="0"/>
        </c:ser>
        <c:ser>
          <c:idx val="4"/>
          <c:order val="2"/>
          <c:tx>
            <c:strRef>
              <c:f>'BM149'!$G$1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'BM149'!$G$2:$G$6</c:f>
              <c:numCache/>
            </c:numRef>
          </c:xVal>
          <c:yVal>
            <c:numRef>
              <c:f>'BM149'!$J$2:$J$6</c:f>
              <c:numCache/>
            </c:numRef>
          </c:yVal>
          <c:smooth val="0"/>
        </c:ser>
        <c:ser>
          <c:idx val="1"/>
          <c:order val="3"/>
          <c:tx>
            <c:strRef>
              <c:f>'BM149'!$I$1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'BM149'!$I$2:$I$6</c:f>
              <c:numCache/>
            </c:numRef>
          </c:xVal>
          <c:yVal>
            <c:numRef>
              <c:f>'BM149'!$J$2:$J$6</c:f>
              <c:numCache/>
            </c:numRef>
          </c:yVal>
          <c:smooth val="0"/>
        </c:ser>
        <c:axId val="55098934"/>
        <c:axId val="26128359"/>
      </c:scatterChart>
      <c:valAx>
        <c:axId val="5509893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6128359"/>
        <c:crosses val="autoZero"/>
        <c:crossBetween val="midCat"/>
        <c:dispUnits/>
      </c:valAx>
      <c:valAx>
        <c:axId val="2612835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98934"/>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BM154</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'BM154'!$H$1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'BM154'!$H$2:$H$6</c:f>
              <c:numCache/>
            </c:numRef>
          </c:xVal>
          <c:yVal>
            <c:numRef>
              <c:f>'BM154'!$J$2:$J$6</c:f>
              <c:numCache/>
            </c:numRef>
          </c:yVal>
          <c:smooth val="0"/>
        </c:ser>
        <c:ser>
          <c:idx val="3"/>
          <c:order val="1"/>
          <c:tx>
            <c:strRef>
              <c:f>'BM154'!$E$1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'BM154'!$E$2:$E$6</c:f>
              <c:numCache/>
            </c:numRef>
          </c:xVal>
          <c:yVal>
            <c:numRef>
              <c:f>'BM154'!$J$2:$J$6</c:f>
              <c:numCache/>
            </c:numRef>
          </c:yVal>
          <c:smooth val="0"/>
        </c:ser>
        <c:ser>
          <c:idx val="4"/>
          <c:order val="2"/>
          <c:tx>
            <c:strRef>
              <c:f>'BM154'!$G$1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'BM154'!$G$2:$G$6</c:f>
              <c:numCache/>
            </c:numRef>
          </c:xVal>
          <c:yVal>
            <c:numRef>
              <c:f>'BM154'!$J$2:$J$6</c:f>
              <c:numCache/>
            </c:numRef>
          </c:yVal>
          <c:smooth val="0"/>
        </c:ser>
        <c:ser>
          <c:idx val="1"/>
          <c:order val="3"/>
          <c:tx>
            <c:strRef>
              <c:f>'BM154'!$I$1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'BM154'!$I$2:$I$6</c:f>
              <c:numCache/>
            </c:numRef>
          </c:xVal>
          <c:yVal>
            <c:numRef>
              <c:f>'BM154'!$J$2:$J$6</c:f>
              <c:numCache/>
            </c:numRef>
          </c:yVal>
          <c:smooth val="0"/>
        </c:ser>
        <c:ser>
          <c:idx val="2"/>
          <c:order val="4"/>
          <c:tx>
            <c:strRef>
              <c:f>'BM154'!$F$1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'BM154'!$F$2:$F$6</c:f>
              <c:numCache/>
            </c:numRef>
          </c:xVal>
          <c:yVal>
            <c:numRef>
              <c:f>'BM154'!$J$2:$J$6</c:f>
              <c:numCache/>
            </c:numRef>
          </c:yVal>
          <c:smooth val="0"/>
        </c:ser>
        <c:axId val="33828640"/>
        <c:axId val="36022305"/>
      </c:scatterChart>
      <c:valAx>
        <c:axId val="3382864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36022305"/>
        <c:crosses val="autoZero"/>
        <c:crossBetween val="midCat"/>
        <c:dispUnits/>
      </c:valAx>
      <c:valAx>
        <c:axId val="3602230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2864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BM154</a:t>
            </a:r>
          </a:p>
        </c:rich>
      </c:tx>
      <c:layout>
        <c:manualLayout>
          <c:xMode val="factor"/>
          <c:yMode val="factor"/>
          <c:x val="-0.41025"/>
          <c:y val="-0.01975"/>
        </c:manualLayout>
      </c:layout>
      <c:spPr>
        <a:noFill/>
        <a:ln>
          <a:noFill/>
        </a:ln>
      </c:spPr>
    </c:title>
    <c:plotArea>
      <c:layout>
        <c:manualLayout>
          <c:xMode val="edge"/>
          <c:yMode val="edge"/>
          <c:x val="0.0635"/>
          <c:y val="0.1585"/>
          <c:w val="0.896"/>
          <c:h val="0.826"/>
        </c:manualLayout>
      </c:layout>
      <c:scatterChart>
        <c:scatterStyle val="lineMarker"/>
        <c:varyColors val="0"/>
        <c:ser>
          <c:idx val="0"/>
          <c:order val="0"/>
          <c:tx>
            <c:strRef>
              <c:f>'BM154'!$H$1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'BM154'!$H$2:$H$6</c:f>
              <c:numCache/>
            </c:numRef>
          </c:xVal>
          <c:yVal>
            <c:numRef>
              <c:f>'BM154'!$J$2:$J$6</c:f>
              <c:numCache/>
            </c:numRef>
          </c:yVal>
          <c:smooth val="0"/>
        </c:ser>
        <c:ser>
          <c:idx val="3"/>
          <c:order val="1"/>
          <c:tx>
            <c:strRef>
              <c:f>'BM154'!$E$1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'BM154'!$E$2:$E$6</c:f>
              <c:numCache/>
            </c:numRef>
          </c:xVal>
          <c:yVal>
            <c:numRef>
              <c:f>'BM154'!$J$2:$J$6</c:f>
              <c:numCache/>
            </c:numRef>
          </c:yVal>
          <c:smooth val="0"/>
        </c:ser>
        <c:ser>
          <c:idx val="4"/>
          <c:order val="2"/>
          <c:tx>
            <c:strRef>
              <c:f>'BM154'!$G$1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'BM154'!$G$2:$G$6</c:f>
              <c:numCache/>
            </c:numRef>
          </c:xVal>
          <c:yVal>
            <c:numRef>
              <c:f>'BM154'!$J$2:$J$6</c:f>
              <c:numCache/>
            </c:numRef>
          </c:yVal>
          <c:smooth val="0"/>
        </c:ser>
        <c:ser>
          <c:idx val="1"/>
          <c:order val="3"/>
          <c:tx>
            <c:strRef>
              <c:f>'BM154'!$I$1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'BM154'!$I$2:$I$6</c:f>
              <c:numCache/>
            </c:numRef>
          </c:xVal>
          <c:yVal>
            <c:numRef>
              <c:f>'BM154'!$J$2:$J$6</c:f>
              <c:numCache/>
            </c:numRef>
          </c:yVal>
          <c:smooth val="0"/>
        </c:ser>
        <c:ser>
          <c:idx val="2"/>
          <c:order val="4"/>
          <c:tx>
            <c:strRef>
              <c:f>'BM154'!$F$1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'BM154'!$F$2:$F$6</c:f>
              <c:numCache/>
            </c:numRef>
          </c:xVal>
          <c:yVal>
            <c:numRef>
              <c:f>'BM154'!$J$2:$J$6</c:f>
              <c:numCache/>
            </c:numRef>
          </c:yVal>
          <c:smooth val="0"/>
        </c:ser>
        <c:axId val="55765290"/>
        <c:axId val="32125563"/>
      </c:scatterChart>
      <c:valAx>
        <c:axId val="55765290"/>
        <c:scaling>
          <c:orientation val="minMax"/>
          <c:min val="4"/>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32125563"/>
        <c:crosses val="autoZero"/>
        <c:crossBetween val="midCat"/>
        <c:dispUnits/>
      </c:valAx>
      <c:valAx>
        <c:axId val="32125563"/>
        <c:scaling>
          <c:orientation val="maxMin"/>
          <c:max val="1270"/>
          <c:min val="117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9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765290"/>
        <c:crosses val="autoZero"/>
        <c:crossBetween val="midCat"/>
        <c:dispUnits/>
      </c:valAx>
      <c:spPr>
        <a:solidFill>
          <a:srgbClr val="FFFFFF"/>
        </a:solidFill>
        <a:ln w="3175">
          <a:noFill/>
        </a:ln>
      </c:spPr>
    </c:plotArea>
    <c:legend>
      <c:legendPos val="r"/>
      <c:layout>
        <c:manualLayout>
          <c:xMode val="edge"/>
          <c:yMode val="edge"/>
          <c:x val="0.24825"/>
          <c:y val="0"/>
          <c:w val="0.582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BM150</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'BM150'!$H$1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'BM150'!$H$2:$H$6</c:f>
              <c:numCache/>
            </c:numRef>
          </c:xVal>
          <c:yVal>
            <c:numRef>
              <c:f>'BM150'!$J$2:$J$6</c:f>
              <c:numCache/>
            </c:numRef>
          </c:yVal>
          <c:smooth val="0"/>
        </c:ser>
        <c:ser>
          <c:idx val="3"/>
          <c:order val="1"/>
          <c:tx>
            <c:strRef>
              <c:f>'BM150'!$E$1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'BM150'!$E$2:$E$6</c:f>
              <c:numCache/>
            </c:numRef>
          </c:xVal>
          <c:yVal>
            <c:numRef>
              <c:f>'BM150'!$J$2:$J$6</c:f>
              <c:numCache/>
            </c:numRef>
          </c:yVal>
          <c:smooth val="0"/>
        </c:ser>
        <c:ser>
          <c:idx val="4"/>
          <c:order val="2"/>
          <c:tx>
            <c:strRef>
              <c:f>'BM150'!$G$1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'BM150'!$G$2:$G$6</c:f>
              <c:numCache/>
            </c:numRef>
          </c:xVal>
          <c:yVal>
            <c:numRef>
              <c:f>'BM150'!$J$2:$J$6</c:f>
              <c:numCache/>
            </c:numRef>
          </c:yVal>
          <c:smooth val="0"/>
        </c:ser>
        <c:ser>
          <c:idx val="1"/>
          <c:order val="3"/>
          <c:tx>
            <c:strRef>
              <c:f>'BM150'!$I$1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'BM150'!$I$2:$I$6</c:f>
              <c:numCache/>
            </c:numRef>
          </c:xVal>
          <c:yVal>
            <c:numRef>
              <c:f>'BM150'!$J$2:$J$6</c:f>
              <c:numCache/>
            </c:numRef>
          </c:yVal>
          <c:smooth val="0"/>
        </c:ser>
        <c:axId val="20694612"/>
        <c:axId val="52033781"/>
      </c:scatterChart>
      <c:valAx>
        <c:axId val="2069461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52033781"/>
        <c:crosses val="autoZero"/>
        <c:crossBetween val="midCat"/>
        <c:dispUnits/>
      </c:valAx>
      <c:valAx>
        <c:axId val="5203378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94612"/>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OV150</a:t>
            </a:r>
          </a:p>
        </c:rich>
      </c:tx>
      <c:layout>
        <c:manualLayout>
          <c:xMode val="factor"/>
          <c:yMode val="factor"/>
          <c:x val="-0.37575"/>
          <c:y val="0.06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OV150!$H$1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OV150!$H$2:$H$9</c:f>
              <c:numCache/>
            </c:numRef>
          </c:xVal>
          <c:yVal>
            <c:numRef>
              <c:f>OV150!$J$2:$J$9</c:f>
              <c:numCache/>
            </c:numRef>
          </c:yVal>
          <c:smooth val="0"/>
        </c:ser>
        <c:ser>
          <c:idx val="3"/>
          <c:order val="1"/>
          <c:tx>
            <c:strRef>
              <c:f>OV150!$E$1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OV150!$E$2:$E$9</c:f>
              <c:numCache/>
            </c:numRef>
          </c:xVal>
          <c:yVal>
            <c:numRef>
              <c:f>OV150!$J$2:$J$9</c:f>
              <c:numCache/>
            </c:numRef>
          </c:yVal>
          <c:smooth val="0"/>
        </c:ser>
        <c:ser>
          <c:idx val="4"/>
          <c:order val="2"/>
          <c:tx>
            <c:strRef>
              <c:f>OV150!$G$1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OV150!$G$2:$G$6</c:f>
              <c:numCache/>
            </c:numRef>
          </c:xVal>
          <c:yVal>
            <c:numRef>
              <c:f>OV150!$J$2:$J$6</c:f>
              <c:numCache/>
            </c:numRef>
          </c:yVal>
          <c:smooth val="0"/>
        </c:ser>
        <c:ser>
          <c:idx val="1"/>
          <c:order val="3"/>
          <c:tx>
            <c:strRef>
              <c:f>OV150!$I$1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OV150!$I$2:$I$9</c:f>
              <c:numCache/>
            </c:numRef>
          </c:xVal>
          <c:yVal>
            <c:numRef>
              <c:f>OV150!$J$2:$J$9</c:f>
              <c:numCache/>
            </c:numRef>
          </c:yVal>
          <c:smooth val="0"/>
        </c:ser>
        <c:ser>
          <c:idx val="2"/>
          <c:order val="4"/>
          <c:tx>
            <c:strRef>
              <c:f>OV150!$F$1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OV150!$F$2:$F$9</c:f>
              <c:numCache/>
            </c:numRef>
          </c:xVal>
          <c:yVal>
            <c:numRef>
              <c:f>OV150!$J$2:$J$9</c:f>
              <c:numCache/>
            </c:numRef>
          </c:yVal>
          <c:smooth val="0"/>
        </c:ser>
        <c:axId val="30316464"/>
        <c:axId val="4412721"/>
      </c:scatterChart>
      <c:valAx>
        <c:axId val="3031646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75"/>
            </c:manualLayout>
          </c:layout>
          <c:overlay val="0"/>
          <c:spPr>
            <a:noFill/>
            <a:ln>
              <a:noFill/>
            </a:ln>
          </c:spPr>
        </c:title>
        <c:delete val="0"/>
        <c:numFmt formatCode="0" sourceLinked="0"/>
        <c:majorTickMark val="out"/>
        <c:minorTickMark val="none"/>
        <c:tickLblPos val="nextTo"/>
        <c:spPr>
          <a:ln w="3175">
            <a:solidFill>
              <a:srgbClr val="808080"/>
            </a:solidFill>
          </a:ln>
        </c:spPr>
        <c:crossAx val="4412721"/>
        <c:crosses val="autoZero"/>
        <c:crossBetween val="midCat"/>
        <c:dispUnits/>
      </c:valAx>
      <c:valAx>
        <c:axId val="4412721"/>
        <c:scaling>
          <c:orientation val="maxMin"/>
          <c:max val="75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16464"/>
        <c:crosses val="autoZero"/>
        <c:crossBetween val="midCat"/>
        <c:dispUnits/>
      </c:valAx>
      <c:spPr>
        <a:solidFill>
          <a:srgbClr val="FFFFFF"/>
        </a:solidFill>
        <a:ln w="3175">
          <a:noFill/>
        </a:ln>
      </c:spPr>
    </c:plotArea>
    <c:legend>
      <c:legendPos val="r"/>
      <c:layout>
        <c:manualLayout>
          <c:xMode val="edge"/>
          <c:yMode val="edge"/>
          <c:x val="0.262"/>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BM151</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'BM151'!$H$1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'BM151'!$H$2:$H$6</c:f>
              <c:numCache/>
            </c:numRef>
          </c:xVal>
          <c:yVal>
            <c:numRef>
              <c:f>'BM151'!$J$2:$J$6</c:f>
              <c:numCache/>
            </c:numRef>
          </c:yVal>
          <c:smooth val="0"/>
        </c:ser>
        <c:ser>
          <c:idx val="3"/>
          <c:order val="1"/>
          <c:tx>
            <c:strRef>
              <c:f>'BM151'!$E$1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'BM151'!$E$2:$E$6</c:f>
              <c:numCache/>
            </c:numRef>
          </c:xVal>
          <c:yVal>
            <c:numRef>
              <c:f>'BM151'!$J$2:$J$6</c:f>
              <c:numCache/>
            </c:numRef>
          </c:yVal>
          <c:smooth val="0"/>
        </c:ser>
        <c:ser>
          <c:idx val="4"/>
          <c:order val="2"/>
          <c:tx>
            <c:strRef>
              <c:f>'BM151'!$G$1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'BM151'!$G$2:$G$6</c:f>
              <c:numCache/>
            </c:numRef>
          </c:xVal>
          <c:yVal>
            <c:numRef>
              <c:f>'BM151'!$J$2:$J$6</c:f>
              <c:numCache/>
            </c:numRef>
          </c:yVal>
          <c:smooth val="0"/>
        </c:ser>
        <c:ser>
          <c:idx val="1"/>
          <c:order val="3"/>
          <c:tx>
            <c:strRef>
              <c:f>'BM151'!$I$1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'BM151'!$I$2:$I$6</c:f>
              <c:numCache/>
            </c:numRef>
          </c:xVal>
          <c:yVal>
            <c:numRef>
              <c:f>'BM151'!$J$2:$J$6</c:f>
              <c:numCache/>
            </c:numRef>
          </c:yVal>
          <c:smooth val="0"/>
        </c:ser>
        <c:axId val="65650846"/>
        <c:axId val="53986703"/>
      </c:scatterChart>
      <c:valAx>
        <c:axId val="65650846"/>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53986703"/>
        <c:crosses val="autoZero"/>
        <c:crossBetween val="midCat"/>
        <c:dispUnits/>
      </c:valAx>
      <c:valAx>
        <c:axId val="5398670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50846"/>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BM152</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'BM152'!$H$1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'BM152'!$H$2:$H$6</c:f>
              <c:numCache/>
            </c:numRef>
          </c:xVal>
          <c:yVal>
            <c:numRef>
              <c:f>'BM152'!$J$2:$J$6</c:f>
              <c:numCache/>
            </c:numRef>
          </c:yVal>
          <c:smooth val="0"/>
        </c:ser>
        <c:ser>
          <c:idx val="3"/>
          <c:order val="1"/>
          <c:tx>
            <c:strRef>
              <c:f>'BM152'!$E$1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'BM152'!$E$2:$E$6</c:f>
              <c:numCache/>
            </c:numRef>
          </c:xVal>
          <c:yVal>
            <c:numRef>
              <c:f>'BM152'!$J$2:$J$6</c:f>
              <c:numCache/>
            </c:numRef>
          </c:yVal>
          <c:smooth val="0"/>
        </c:ser>
        <c:ser>
          <c:idx val="4"/>
          <c:order val="2"/>
          <c:tx>
            <c:strRef>
              <c:f>'BM152'!$G$1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'BM152'!$G$2:$G$6</c:f>
              <c:numCache/>
            </c:numRef>
          </c:xVal>
          <c:yVal>
            <c:numRef>
              <c:f>'BM152'!$J$2:$J$6</c:f>
              <c:numCache/>
            </c:numRef>
          </c:yVal>
          <c:smooth val="0"/>
        </c:ser>
        <c:ser>
          <c:idx val="1"/>
          <c:order val="3"/>
          <c:tx>
            <c:strRef>
              <c:f>'BM152'!$I$1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'BM152'!$I$2:$I$6</c:f>
              <c:numCache/>
            </c:numRef>
          </c:xVal>
          <c:yVal>
            <c:numRef>
              <c:f>'BM152'!$J$2:$J$6</c:f>
              <c:numCache/>
            </c:numRef>
          </c:yVal>
          <c:smooth val="0"/>
        </c:ser>
        <c:axId val="16118280"/>
        <c:axId val="10846793"/>
      </c:scatterChart>
      <c:valAx>
        <c:axId val="1611828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10846793"/>
        <c:crosses val="autoZero"/>
        <c:crossBetween val="midCat"/>
        <c:dispUnits/>
      </c:valAx>
      <c:valAx>
        <c:axId val="1084679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18280"/>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BM153</a:t>
            </a:r>
          </a:p>
        </c:rich>
      </c:tx>
      <c:layout>
        <c:manualLayout>
          <c:xMode val="factor"/>
          <c:yMode val="factor"/>
          <c:x val="-0.41175"/>
          <c:y val="-0.0185"/>
        </c:manualLayout>
      </c:layout>
      <c:spPr>
        <a:noFill/>
        <a:ln>
          <a:noFill/>
        </a:ln>
      </c:spPr>
    </c:title>
    <c:plotArea>
      <c:layout>
        <c:manualLayout>
          <c:xMode val="edge"/>
          <c:yMode val="edge"/>
          <c:x val="0.06425"/>
          <c:y val="0.10575"/>
          <c:w val="0.891"/>
          <c:h val="0.8915"/>
        </c:manualLayout>
      </c:layout>
      <c:scatterChart>
        <c:scatterStyle val="lineMarker"/>
        <c:varyColors val="0"/>
        <c:ser>
          <c:idx val="0"/>
          <c:order val="0"/>
          <c:tx>
            <c:strRef>
              <c:f>'BM153'!$H$1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'BM153'!$H$2:$H$6</c:f>
              <c:numCache/>
            </c:numRef>
          </c:xVal>
          <c:yVal>
            <c:numRef>
              <c:f>'BM153'!$J$2:$J$6</c:f>
              <c:numCache/>
            </c:numRef>
          </c:yVal>
          <c:smooth val="0"/>
        </c:ser>
        <c:ser>
          <c:idx val="3"/>
          <c:order val="1"/>
          <c:tx>
            <c:strRef>
              <c:f>'BM153'!$E$1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'BM153'!$E$2:$E$6</c:f>
              <c:numCache/>
            </c:numRef>
          </c:xVal>
          <c:yVal>
            <c:numRef>
              <c:f>'BM153'!$J$2:$J$6</c:f>
              <c:numCache/>
            </c:numRef>
          </c:yVal>
          <c:smooth val="0"/>
        </c:ser>
        <c:ser>
          <c:idx val="4"/>
          <c:order val="2"/>
          <c:tx>
            <c:strRef>
              <c:f>'BM153'!$G$1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'BM153'!$G$2:$G$6</c:f>
              <c:numCache/>
            </c:numRef>
          </c:xVal>
          <c:yVal>
            <c:numRef>
              <c:f>'BM153'!$J$2:$J$6</c:f>
              <c:numCache/>
            </c:numRef>
          </c:yVal>
          <c:smooth val="0"/>
        </c:ser>
        <c:ser>
          <c:idx val="1"/>
          <c:order val="3"/>
          <c:tx>
            <c:strRef>
              <c:f>'BM153'!$I$1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'BM153'!$I$2:$I$6</c:f>
              <c:numCache/>
            </c:numRef>
          </c:xVal>
          <c:yVal>
            <c:numRef>
              <c:f>'BM153'!$J$2:$J$6</c:f>
              <c:numCache/>
            </c:numRef>
          </c:yVal>
          <c:smooth val="0"/>
        </c:ser>
        <c:axId val="30512274"/>
        <c:axId val="6175011"/>
      </c:scatterChart>
      <c:valAx>
        <c:axId val="3051227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5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6175011"/>
        <c:crosses val="autoZero"/>
        <c:crossBetween val="midCat"/>
        <c:dispUnits/>
      </c:valAx>
      <c:valAx>
        <c:axId val="617501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512274"/>
        <c:crosses val="autoZero"/>
        <c:crossBetween val="midCat"/>
        <c:dispUnits/>
      </c:valAx>
      <c:spPr>
        <a:solidFill>
          <a:srgbClr val="FFFFFF"/>
        </a:solidFill>
        <a:ln w="3175">
          <a:noFill/>
        </a:ln>
      </c:spPr>
    </c:plotArea>
    <c:legend>
      <c:legendPos val="r"/>
      <c:layout>
        <c:manualLayout>
          <c:xMode val="edge"/>
          <c:yMode val="edge"/>
          <c:x val="0.23175"/>
          <c:y val="0.00725"/>
          <c:w val="0.62275"/>
          <c:h val="0.05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BM155</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'BM155'!$H$1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'BM155'!$H$2:$H$6</c:f>
              <c:numCache/>
            </c:numRef>
          </c:xVal>
          <c:yVal>
            <c:numRef>
              <c:f>'BM155'!$J$2:$J$6</c:f>
              <c:numCache/>
            </c:numRef>
          </c:yVal>
          <c:smooth val="0"/>
        </c:ser>
        <c:ser>
          <c:idx val="3"/>
          <c:order val="1"/>
          <c:tx>
            <c:strRef>
              <c:f>'BM155'!$E$1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'BM155'!$E$2:$E$6</c:f>
              <c:numCache/>
            </c:numRef>
          </c:xVal>
          <c:yVal>
            <c:numRef>
              <c:f>'BM155'!$J$2:$J$6</c:f>
              <c:numCache/>
            </c:numRef>
          </c:yVal>
          <c:smooth val="0"/>
        </c:ser>
        <c:ser>
          <c:idx val="4"/>
          <c:order val="2"/>
          <c:tx>
            <c:strRef>
              <c:f>'BM155'!$G$1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'BM155'!$G$2:$G$6</c:f>
              <c:numCache/>
            </c:numRef>
          </c:xVal>
          <c:yVal>
            <c:numRef>
              <c:f>'BM155'!$J$2:$J$6</c:f>
              <c:numCache/>
            </c:numRef>
          </c:yVal>
          <c:smooth val="0"/>
        </c:ser>
        <c:ser>
          <c:idx val="1"/>
          <c:order val="3"/>
          <c:tx>
            <c:strRef>
              <c:f>'BM155'!$I$1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'BM155'!$I$2:$I$6</c:f>
              <c:numCache/>
            </c:numRef>
          </c:xVal>
          <c:yVal>
            <c:numRef>
              <c:f>'BM155'!$J$2:$J$6</c:f>
              <c:numCache/>
            </c:numRef>
          </c:yVal>
          <c:smooth val="0"/>
        </c:ser>
        <c:ser>
          <c:idx val="2"/>
          <c:order val="4"/>
          <c:tx>
            <c:strRef>
              <c:f>'BM155'!$F$1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'BM155'!$F$2:$F$6</c:f>
              <c:numCache/>
            </c:numRef>
          </c:xVal>
          <c:yVal>
            <c:numRef>
              <c:f>'BM155'!$J$2:$J$6</c:f>
              <c:numCache/>
            </c:numRef>
          </c:yVal>
          <c:smooth val="0"/>
        </c:ser>
        <c:axId val="55575100"/>
        <c:axId val="30413853"/>
      </c:scatterChart>
      <c:valAx>
        <c:axId val="5557510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30413853"/>
        <c:crosses val="autoZero"/>
        <c:crossBetween val="midCat"/>
        <c:dispUnits/>
      </c:valAx>
      <c:valAx>
        <c:axId val="3041385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57510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BM155</a:t>
            </a:r>
          </a:p>
        </c:rich>
      </c:tx>
      <c:layout>
        <c:manualLayout>
          <c:xMode val="factor"/>
          <c:yMode val="factor"/>
          <c:x val="-0.41025"/>
          <c:y val="-0.01975"/>
        </c:manualLayout>
      </c:layout>
      <c:spPr>
        <a:noFill/>
        <a:ln>
          <a:noFill/>
        </a:ln>
      </c:spPr>
    </c:title>
    <c:plotArea>
      <c:layout>
        <c:manualLayout>
          <c:xMode val="edge"/>
          <c:yMode val="edge"/>
          <c:x val="0.06375"/>
          <c:y val="0.1585"/>
          <c:w val="0.895"/>
          <c:h val="0.826"/>
        </c:manualLayout>
      </c:layout>
      <c:scatterChart>
        <c:scatterStyle val="lineMarker"/>
        <c:varyColors val="0"/>
        <c:ser>
          <c:idx val="0"/>
          <c:order val="0"/>
          <c:tx>
            <c:strRef>
              <c:f>'BM155'!$H$1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'BM155'!$H$2:$H$6</c:f>
              <c:numCache/>
            </c:numRef>
          </c:xVal>
          <c:yVal>
            <c:numRef>
              <c:f>'BM155'!$J$2:$J$6</c:f>
              <c:numCache/>
            </c:numRef>
          </c:yVal>
          <c:smooth val="0"/>
        </c:ser>
        <c:ser>
          <c:idx val="3"/>
          <c:order val="1"/>
          <c:tx>
            <c:strRef>
              <c:f>'BM155'!$E$1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'BM155'!$E$2:$E$6</c:f>
              <c:numCache/>
            </c:numRef>
          </c:xVal>
          <c:yVal>
            <c:numRef>
              <c:f>'BM155'!$J$2:$J$6</c:f>
              <c:numCache/>
            </c:numRef>
          </c:yVal>
          <c:smooth val="0"/>
        </c:ser>
        <c:ser>
          <c:idx val="4"/>
          <c:order val="2"/>
          <c:tx>
            <c:strRef>
              <c:f>'BM155'!$G$1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'BM155'!$G$2:$G$6</c:f>
              <c:numCache/>
            </c:numRef>
          </c:xVal>
          <c:yVal>
            <c:numRef>
              <c:f>'BM155'!$J$2:$J$6</c:f>
              <c:numCache/>
            </c:numRef>
          </c:yVal>
          <c:smooth val="0"/>
        </c:ser>
        <c:ser>
          <c:idx val="1"/>
          <c:order val="3"/>
          <c:tx>
            <c:strRef>
              <c:f>'BM155'!$I$1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'BM155'!$I$2:$I$6</c:f>
              <c:numCache/>
            </c:numRef>
          </c:xVal>
          <c:yVal>
            <c:numRef>
              <c:f>'BM155'!$J$2:$J$6</c:f>
              <c:numCache/>
            </c:numRef>
          </c:yVal>
          <c:smooth val="0"/>
        </c:ser>
        <c:ser>
          <c:idx val="2"/>
          <c:order val="4"/>
          <c:tx>
            <c:strRef>
              <c:f>'BM155'!$F$1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'BM155'!$F$2:$F$6</c:f>
              <c:numCache/>
            </c:numRef>
          </c:xVal>
          <c:yVal>
            <c:numRef>
              <c:f>'BM155'!$J$2:$J$6</c:f>
              <c:numCache/>
            </c:numRef>
          </c:yVal>
          <c:smooth val="0"/>
        </c:ser>
        <c:axId val="5289222"/>
        <c:axId val="47602999"/>
      </c:scatterChart>
      <c:valAx>
        <c:axId val="528922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47602999"/>
        <c:crosses val="autoZero"/>
        <c:crossBetween val="midCat"/>
        <c:dispUnits/>
      </c:valAx>
      <c:valAx>
        <c:axId val="47602999"/>
        <c:scaling>
          <c:orientation val="maxMin"/>
          <c:max val="1280"/>
          <c:min val="117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9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9222"/>
        <c:crosses val="autoZero"/>
        <c:crossBetween val="midCat"/>
        <c:dispUnits/>
      </c:valAx>
      <c:spPr>
        <a:solidFill>
          <a:srgbClr val="FFFFFF"/>
        </a:solidFill>
        <a:ln w="3175">
          <a:noFill/>
        </a:ln>
      </c:spPr>
    </c:plotArea>
    <c:legend>
      <c:legendPos val="r"/>
      <c:layout>
        <c:manualLayout>
          <c:xMode val="edge"/>
          <c:yMode val="edge"/>
          <c:x val="0.2585"/>
          <c:y val="0"/>
          <c:w val="0.589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BM156</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'BM156'!$H$1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'BM156'!$H$2:$H$6</c:f>
              <c:numCache/>
            </c:numRef>
          </c:xVal>
          <c:yVal>
            <c:numRef>
              <c:f>'BM156'!$J$2:$J$6</c:f>
              <c:numCache/>
            </c:numRef>
          </c:yVal>
          <c:smooth val="0"/>
        </c:ser>
        <c:ser>
          <c:idx val="3"/>
          <c:order val="1"/>
          <c:tx>
            <c:strRef>
              <c:f>'BM156'!$E$1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'BM156'!$E$2:$E$6</c:f>
              <c:numCache/>
            </c:numRef>
          </c:xVal>
          <c:yVal>
            <c:numRef>
              <c:f>'BM156'!$J$2:$J$6</c:f>
              <c:numCache/>
            </c:numRef>
          </c:yVal>
          <c:smooth val="0"/>
        </c:ser>
        <c:ser>
          <c:idx val="4"/>
          <c:order val="2"/>
          <c:tx>
            <c:strRef>
              <c:f>'BM156'!$G$1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'BM156'!$G$2:$G$6</c:f>
              <c:numCache/>
            </c:numRef>
          </c:xVal>
          <c:yVal>
            <c:numRef>
              <c:f>'BM156'!$J$2:$J$6</c:f>
              <c:numCache/>
            </c:numRef>
          </c:yVal>
          <c:smooth val="0"/>
        </c:ser>
        <c:ser>
          <c:idx val="1"/>
          <c:order val="3"/>
          <c:tx>
            <c:strRef>
              <c:f>'BM156'!$I$1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'BM156'!$I$2:$I$6</c:f>
              <c:numCache/>
            </c:numRef>
          </c:xVal>
          <c:yVal>
            <c:numRef>
              <c:f>'BM156'!$J$2:$J$6</c:f>
              <c:numCache/>
            </c:numRef>
          </c:yVal>
          <c:smooth val="0"/>
        </c:ser>
        <c:ser>
          <c:idx val="2"/>
          <c:order val="4"/>
          <c:tx>
            <c:strRef>
              <c:f>'BM156'!$F$1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'BM156'!$F$2:$F$6</c:f>
              <c:numCache/>
            </c:numRef>
          </c:xVal>
          <c:yVal>
            <c:numRef>
              <c:f>'BM156'!$J$2:$J$6</c:f>
              <c:numCache/>
            </c:numRef>
          </c:yVal>
          <c:smooth val="0"/>
        </c:ser>
        <c:axId val="25773808"/>
        <c:axId val="30637681"/>
      </c:scatterChart>
      <c:valAx>
        <c:axId val="2577380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30637681"/>
        <c:crosses val="autoZero"/>
        <c:crossBetween val="midCat"/>
        <c:dispUnits/>
      </c:valAx>
      <c:valAx>
        <c:axId val="3063768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73808"/>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BM156</a:t>
            </a:r>
          </a:p>
        </c:rich>
      </c:tx>
      <c:layout>
        <c:manualLayout>
          <c:xMode val="factor"/>
          <c:yMode val="factor"/>
          <c:x val="-0.41025"/>
          <c:y val="-0.01975"/>
        </c:manualLayout>
      </c:layout>
      <c:spPr>
        <a:noFill/>
        <a:ln>
          <a:noFill/>
        </a:ln>
      </c:spPr>
    </c:title>
    <c:plotArea>
      <c:layout>
        <c:manualLayout>
          <c:xMode val="edge"/>
          <c:yMode val="edge"/>
          <c:x val="0.06375"/>
          <c:y val="0.1585"/>
          <c:w val="0.895"/>
          <c:h val="0.826"/>
        </c:manualLayout>
      </c:layout>
      <c:scatterChart>
        <c:scatterStyle val="lineMarker"/>
        <c:varyColors val="0"/>
        <c:ser>
          <c:idx val="0"/>
          <c:order val="0"/>
          <c:tx>
            <c:strRef>
              <c:f>'BM156'!$H$1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'BM156'!$H$2:$H$6</c:f>
              <c:numCache/>
            </c:numRef>
          </c:xVal>
          <c:yVal>
            <c:numRef>
              <c:f>'BM156'!$J$2:$J$6</c:f>
              <c:numCache/>
            </c:numRef>
          </c:yVal>
          <c:smooth val="0"/>
        </c:ser>
        <c:ser>
          <c:idx val="3"/>
          <c:order val="1"/>
          <c:tx>
            <c:strRef>
              <c:f>'BM156'!$E$1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'BM156'!$E$2:$E$6</c:f>
              <c:numCache/>
            </c:numRef>
          </c:xVal>
          <c:yVal>
            <c:numRef>
              <c:f>'BM156'!$J$2:$J$6</c:f>
              <c:numCache/>
            </c:numRef>
          </c:yVal>
          <c:smooth val="0"/>
        </c:ser>
        <c:ser>
          <c:idx val="4"/>
          <c:order val="2"/>
          <c:tx>
            <c:strRef>
              <c:f>'BM156'!$G$1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'BM156'!$G$2:$G$6</c:f>
              <c:numCache/>
            </c:numRef>
          </c:xVal>
          <c:yVal>
            <c:numRef>
              <c:f>'BM156'!$J$2:$J$6</c:f>
              <c:numCache/>
            </c:numRef>
          </c:yVal>
          <c:smooth val="0"/>
        </c:ser>
        <c:ser>
          <c:idx val="1"/>
          <c:order val="3"/>
          <c:tx>
            <c:strRef>
              <c:f>'BM156'!$I$1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'BM156'!$I$2:$I$6</c:f>
              <c:numCache/>
            </c:numRef>
          </c:xVal>
          <c:yVal>
            <c:numRef>
              <c:f>'BM156'!$J$2:$J$6</c:f>
              <c:numCache/>
            </c:numRef>
          </c:yVal>
          <c:smooth val="0"/>
        </c:ser>
        <c:ser>
          <c:idx val="2"/>
          <c:order val="4"/>
          <c:tx>
            <c:strRef>
              <c:f>'BM156'!$F$1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'BM156'!$F$2:$F$6</c:f>
              <c:numCache/>
            </c:numRef>
          </c:xVal>
          <c:yVal>
            <c:numRef>
              <c:f>'BM156'!$J$2:$J$6</c:f>
              <c:numCache/>
            </c:numRef>
          </c:yVal>
          <c:smooth val="0"/>
        </c:ser>
        <c:axId val="7303674"/>
        <c:axId val="65733067"/>
      </c:scatterChart>
      <c:valAx>
        <c:axId val="730367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65733067"/>
        <c:crosses val="autoZero"/>
        <c:crossBetween val="midCat"/>
        <c:dispUnits/>
      </c:valAx>
      <c:valAx>
        <c:axId val="65733067"/>
        <c:scaling>
          <c:orientation val="maxMin"/>
          <c:max val="1275"/>
          <c:min val="1175"/>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9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03674"/>
        <c:crosses val="autoZero"/>
        <c:crossBetween val="midCat"/>
        <c:dispUnits/>
      </c:valAx>
      <c:spPr>
        <a:solidFill>
          <a:srgbClr val="FFFFFF"/>
        </a:solidFill>
        <a:ln w="3175">
          <a:noFill/>
        </a:ln>
      </c:spPr>
    </c:plotArea>
    <c:legend>
      <c:legendPos val="r"/>
      <c:layout>
        <c:manualLayout>
          <c:xMode val="edge"/>
          <c:yMode val="edge"/>
          <c:x val="0.2585"/>
          <c:y val="0"/>
          <c:w val="0.589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BM157</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'BM157'!$H$1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'BM157'!$H$2:$H$6</c:f>
              <c:numCache/>
            </c:numRef>
          </c:xVal>
          <c:yVal>
            <c:numRef>
              <c:f>'BM157'!$J$2:$J$6</c:f>
              <c:numCache/>
            </c:numRef>
          </c:yVal>
          <c:smooth val="0"/>
        </c:ser>
        <c:ser>
          <c:idx val="3"/>
          <c:order val="1"/>
          <c:tx>
            <c:strRef>
              <c:f>'BM157'!$E$1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'BM157'!$E$2:$E$6</c:f>
              <c:numCache/>
            </c:numRef>
          </c:xVal>
          <c:yVal>
            <c:numRef>
              <c:f>'BM157'!$J$2:$J$6</c:f>
              <c:numCache/>
            </c:numRef>
          </c:yVal>
          <c:smooth val="0"/>
        </c:ser>
        <c:ser>
          <c:idx val="4"/>
          <c:order val="2"/>
          <c:tx>
            <c:strRef>
              <c:f>'BM157'!$G$1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'BM157'!$G$2:$G$6</c:f>
              <c:numCache/>
            </c:numRef>
          </c:xVal>
          <c:yVal>
            <c:numRef>
              <c:f>'BM157'!$J$2:$J$6</c:f>
              <c:numCache/>
            </c:numRef>
          </c:yVal>
          <c:smooth val="0"/>
        </c:ser>
        <c:ser>
          <c:idx val="1"/>
          <c:order val="3"/>
          <c:tx>
            <c:strRef>
              <c:f>'BM157'!$I$1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'BM157'!$I$2:$I$6</c:f>
              <c:numCache/>
            </c:numRef>
          </c:xVal>
          <c:yVal>
            <c:numRef>
              <c:f>'BM157'!$J$2:$J$6</c:f>
              <c:numCache/>
            </c:numRef>
          </c:yVal>
          <c:smooth val="0"/>
        </c:ser>
        <c:ser>
          <c:idx val="2"/>
          <c:order val="4"/>
          <c:tx>
            <c:strRef>
              <c:f>'BM157'!$F$1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'BM157'!$F$2:$F$6</c:f>
              <c:numCache/>
            </c:numRef>
          </c:xVal>
          <c:yVal>
            <c:numRef>
              <c:f>'BM157'!$J$2:$J$6</c:f>
              <c:numCache/>
            </c:numRef>
          </c:yVal>
          <c:smooth val="0"/>
        </c:ser>
        <c:axId val="54726692"/>
        <c:axId val="22778181"/>
      </c:scatterChart>
      <c:valAx>
        <c:axId val="5472669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2778181"/>
        <c:crosses val="autoZero"/>
        <c:crossBetween val="midCat"/>
        <c:dispUnits/>
      </c:valAx>
      <c:valAx>
        <c:axId val="2277818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26692"/>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BM157</a:t>
            </a:r>
          </a:p>
        </c:rich>
      </c:tx>
      <c:layout>
        <c:manualLayout>
          <c:xMode val="factor"/>
          <c:yMode val="factor"/>
          <c:x val="-0.41025"/>
          <c:y val="-0.01975"/>
        </c:manualLayout>
      </c:layout>
      <c:spPr>
        <a:noFill/>
        <a:ln>
          <a:noFill/>
        </a:ln>
      </c:spPr>
    </c:title>
    <c:plotArea>
      <c:layout>
        <c:manualLayout>
          <c:xMode val="edge"/>
          <c:yMode val="edge"/>
          <c:x val="0.06375"/>
          <c:y val="0.1585"/>
          <c:w val="0.895"/>
          <c:h val="0.826"/>
        </c:manualLayout>
      </c:layout>
      <c:scatterChart>
        <c:scatterStyle val="lineMarker"/>
        <c:varyColors val="0"/>
        <c:ser>
          <c:idx val="0"/>
          <c:order val="0"/>
          <c:tx>
            <c:strRef>
              <c:f>'BM157'!$H$1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'BM157'!$H$2:$H$6</c:f>
              <c:numCache/>
            </c:numRef>
          </c:xVal>
          <c:yVal>
            <c:numRef>
              <c:f>'BM157'!$J$2:$J$6</c:f>
              <c:numCache/>
            </c:numRef>
          </c:yVal>
          <c:smooth val="0"/>
        </c:ser>
        <c:ser>
          <c:idx val="3"/>
          <c:order val="1"/>
          <c:tx>
            <c:strRef>
              <c:f>'BM157'!$E$1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'BM157'!$E$2:$E$6</c:f>
              <c:numCache/>
            </c:numRef>
          </c:xVal>
          <c:yVal>
            <c:numRef>
              <c:f>'BM157'!$J$2:$J$6</c:f>
              <c:numCache/>
            </c:numRef>
          </c:yVal>
          <c:smooth val="0"/>
        </c:ser>
        <c:ser>
          <c:idx val="4"/>
          <c:order val="2"/>
          <c:tx>
            <c:strRef>
              <c:f>'BM157'!$G$1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'BM157'!$G$2:$G$6</c:f>
              <c:numCache/>
            </c:numRef>
          </c:xVal>
          <c:yVal>
            <c:numRef>
              <c:f>'BM157'!$J$2:$J$6</c:f>
              <c:numCache/>
            </c:numRef>
          </c:yVal>
          <c:smooth val="0"/>
        </c:ser>
        <c:ser>
          <c:idx val="1"/>
          <c:order val="3"/>
          <c:tx>
            <c:strRef>
              <c:f>'BM157'!$I$1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'BM157'!$I$2:$I$6</c:f>
              <c:numCache/>
            </c:numRef>
          </c:xVal>
          <c:yVal>
            <c:numRef>
              <c:f>'BM157'!$J$2:$J$6</c:f>
              <c:numCache/>
            </c:numRef>
          </c:yVal>
          <c:smooth val="0"/>
        </c:ser>
        <c:ser>
          <c:idx val="2"/>
          <c:order val="4"/>
          <c:tx>
            <c:strRef>
              <c:f>'BM157'!$F$1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'BM157'!$F$2:$F$6</c:f>
              <c:numCache/>
            </c:numRef>
          </c:xVal>
          <c:yVal>
            <c:numRef>
              <c:f>'BM157'!$J$2:$J$6</c:f>
              <c:numCache/>
            </c:numRef>
          </c:yVal>
          <c:smooth val="0"/>
        </c:ser>
        <c:axId val="3677038"/>
        <c:axId val="33093343"/>
      </c:scatterChart>
      <c:valAx>
        <c:axId val="367703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33093343"/>
        <c:crosses val="autoZero"/>
        <c:crossBetween val="midCat"/>
        <c:dispUnits/>
      </c:valAx>
      <c:valAx>
        <c:axId val="33093343"/>
        <c:scaling>
          <c:orientation val="maxMin"/>
          <c:max val="1220"/>
          <c:min val="115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9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7038"/>
        <c:crosses val="autoZero"/>
        <c:crossBetween val="midCat"/>
        <c:dispUnits/>
      </c:valAx>
      <c:spPr>
        <a:solidFill>
          <a:srgbClr val="FFFFFF"/>
        </a:solidFill>
        <a:ln w="3175">
          <a:noFill/>
        </a:ln>
      </c:spPr>
    </c:plotArea>
    <c:legend>
      <c:legendPos val="r"/>
      <c:layout>
        <c:manualLayout>
          <c:xMode val="edge"/>
          <c:yMode val="edge"/>
          <c:x val="0.2585"/>
          <c:y val="0"/>
          <c:w val="0.589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BM158</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'BM158'!$H$1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'BM158'!$H$2:$H$6</c:f>
              <c:numCache/>
            </c:numRef>
          </c:xVal>
          <c:yVal>
            <c:numRef>
              <c:f>'BM158'!$J$2:$J$6</c:f>
              <c:numCache/>
            </c:numRef>
          </c:yVal>
          <c:smooth val="0"/>
        </c:ser>
        <c:ser>
          <c:idx val="3"/>
          <c:order val="1"/>
          <c:tx>
            <c:strRef>
              <c:f>'BM158'!$E$1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'BM158'!$E$2:$E$6</c:f>
              <c:numCache/>
            </c:numRef>
          </c:xVal>
          <c:yVal>
            <c:numRef>
              <c:f>'BM158'!$J$2:$J$6</c:f>
              <c:numCache/>
            </c:numRef>
          </c:yVal>
          <c:smooth val="0"/>
        </c:ser>
        <c:ser>
          <c:idx val="4"/>
          <c:order val="2"/>
          <c:tx>
            <c:strRef>
              <c:f>'BM158'!$G$1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'BM158'!$G$2:$G$6</c:f>
              <c:numCache/>
            </c:numRef>
          </c:xVal>
          <c:yVal>
            <c:numRef>
              <c:f>'BM158'!$J$2:$J$6</c:f>
              <c:numCache/>
            </c:numRef>
          </c:yVal>
          <c:smooth val="0"/>
        </c:ser>
        <c:ser>
          <c:idx val="1"/>
          <c:order val="3"/>
          <c:tx>
            <c:strRef>
              <c:f>'BM158'!$I$1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'BM158'!$I$2:$I$6</c:f>
              <c:numCache/>
            </c:numRef>
          </c:xVal>
          <c:yVal>
            <c:numRef>
              <c:f>'BM158'!$J$2:$J$6</c:f>
              <c:numCache/>
            </c:numRef>
          </c:yVal>
          <c:smooth val="0"/>
        </c:ser>
        <c:ser>
          <c:idx val="2"/>
          <c:order val="4"/>
          <c:tx>
            <c:strRef>
              <c:f>'BM158'!$F$1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'BM158'!$F$2:$F$6</c:f>
              <c:numCache/>
            </c:numRef>
          </c:xVal>
          <c:yVal>
            <c:numRef>
              <c:f>'BM158'!$J$2:$J$6</c:f>
              <c:numCache/>
            </c:numRef>
          </c:yVal>
          <c:smooth val="0"/>
        </c:ser>
        <c:axId val="29404632"/>
        <c:axId val="63315097"/>
      </c:scatterChart>
      <c:valAx>
        <c:axId val="2940463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63315097"/>
        <c:crosses val="autoZero"/>
        <c:crossBetween val="midCat"/>
        <c:dispUnits/>
      </c:valAx>
      <c:valAx>
        <c:axId val="63315097"/>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04632"/>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OV151</a:t>
            </a:r>
          </a:p>
        </c:rich>
      </c:tx>
      <c:layout>
        <c:manualLayout>
          <c:xMode val="factor"/>
          <c:yMode val="factor"/>
          <c:x val="-0.37725"/>
          <c:y val="0.059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OV151!$H$1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OV151!$H$2:$H$9</c:f>
              <c:numCache/>
            </c:numRef>
          </c:xVal>
          <c:yVal>
            <c:numRef>
              <c:f>OV151!$J$2:$J$9</c:f>
              <c:numCache/>
            </c:numRef>
          </c:yVal>
          <c:smooth val="0"/>
        </c:ser>
        <c:ser>
          <c:idx val="3"/>
          <c:order val="1"/>
          <c:tx>
            <c:strRef>
              <c:f>OV151!$E$1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OV151!$E$2:$E$9</c:f>
              <c:numCache/>
            </c:numRef>
          </c:xVal>
          <c:yVal>
            <c:numRef>
              <c:f>OV151!$J$2:$J$9</c:f>
              <c:numCache/>
            </c:numRef>
          </c:yVal>
          <c:smooth val="0"/>
        </c:ser>
        <c:ser>
          <c:idx val="4"/>
          <c:order val="2"/>
          <c:tx>
            <c:strRef>
              <c:f>OV151!$G$1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OV151!$G$2:$G$6</c:f>
              <c:numCache/>
            </c:numRef>
          </c:xVal>
          <c:yVal>
            <c:numRef>
              <c:f>OV151!$J$2:$J$6</c:f>
              <c:numCache/>
            </c:numRef>
          </c:yVal>
          <c:smooth val="0"/>
        </c:ser>
        <c:ser>
          <c:idx val="1"/>
          <c:order val="3"/>
          <c:tx>
            <c:strRef>
              <c:f>OV151!$I$1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OV151!$I$2:$I$9</c:f>
              <c:numCache/>
            </c:numRef>
          </c:xVal>
          <c:yVal>
            <c:numRef>
              <c:f>OV151!$J$2:$J$9</c:f>
              <c:numCache/>
            </c:numRef>
          </c:yVal>
          <c:smooth val="0"/>
        </c:ser>
        <c:ser>
          <c:idx val="2"/>
          <c:order val="4"/>
          <c:tx>
            <c:strRef>
              <c:f>OV151!$F$1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OV151!$F$2:$F$9</c:f>
              <c:numCache/>
            </c:numRef>
          </c:xVal>
          <c:yVal>
            <c:numRef>
              <c:f>OV151!$J$2:$J$9</c:f>
              <c:numCache/>
            </c:numRef>
          </c:yVal>
          <c:smooth val="0"/>
        </c:ser>
        <c:axId val="39714490"/>
        <c:axId val="21886091"/>
      </c:scatterChart>
      <c:valAx>
        <c:axId val="3971449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1886091"/>
        <c:crosses val="autoZero"/>
        <c:crossBetween val="midCat"/>
        <c:dispUnits/>
      </c:valAx>
      <c:valAx>
        <c:axId val="21886091"/>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1449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BM158</a:t>
            </a:r>
          </a:p>
        </c:rich>
      </c:tx>
      <c:layout>
        <c:manualLayout>
          <c:xMode val="factor"/>
          <c:yMode val="factor"/>
          <c:x val="-0.41025"/>
          <c:y val="-0.01975"/>
        </c:manualLayout>
      </c:layout>
      <c:spPr>
        <a:noFill/>
        <a:ln>
          <a:noFill/>
        </a:ln>
      </c:spPr>
    </c:title>
    <c:plotArea>
      <c:layout>
        <c:manualLayout>
          <c:xMode val="edge"/>
          <c:yMode val="edge"/>
          <c:x val="0.06375"/>
          <c:y val="0.1585"/>
          <c:w val="0.895"/>
          <c:h val="0.826"/>
        </c:manualLayout>
      </c:layout>
      <c:scatterChart>
        <c:scatterStyle val="lineMarker"/>
        <c:varyColors val="0"/>
        <c:ser>
          <c:idx val="0"/>
          <c:order val="0"/>
          <c:tx>
            <c:strRef>
              <c:f>'BM158'!$H$1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'BM158'!$H$2:$H$6</c:f>
              <c:numCache/>
            </c:numRef>
          </c:xVal>
          <c:yVal>
            <c:numRef>
              <c:f>'BM158'!$J$2:$J$6</c:f>
              <c:numCache/>
            </c:numRef>
          </c:yVal>
          <c:smooth val="0"/>
        </c:ser>
        <c:ser>
          <c:idx val="3"/>
          <c:order val="1"/>
          <c:tx>
            <c:strRef>
              <c:f>'BM158'!$E$1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'BM158'!$E$2:$E$6</c:f>
              <c:numCache/>
            </c:numRef>
          </c:xVal>
          <c:yVal>
            <c:numRef>
              <c:f>'BM158'!$J$2:$J$6</c:f>
              <c:numCache/>
            </c:numRef>
          </c:yVal>
          <c:smooth val="0"/>
        </c:ser>
        <c:ser>
          <c:idx val="4"/>
          <c:order val="2"/>
          <c:tx>
            <c:strRef>
              <c:f>'BM158'!$G$1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'BM158'!$G$2:$G$6</c:f>
              <c:numCache/>
            </c:numRef>
          </c:xVal>
          <c:yVal>
            <c:numRef>
              <c:f>'BM158'!$J$2:$J$6</c:f>
              <c:numCache/>
            </c:numRef>
          </c:yVal>
          <c:smooth val="0"/>
        </c:ser>
        <c:ser>
          <c:idx val="1"/>
          <c:order val="3"/>
          <c:tx>
            <c:strRef>
              <c:f>'BM158'!$I$1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'BM158'!$I$2:$I$6</c:f>
              <c:numCache/>
            </c:numRef>
          </c:xVal>
          <c:yVal>
            <c:numRef>
              <c:f>'BM158'!$J$2:$J$6</c:f>
              <c:numCache/>
            </c:numRef>
          </c:yVal>
          <c:smooth val="0"/>
        </c:ser>
        <c:ser>
          <c:idx val="2"/>
          <c:order val="4"/>
          <c:tx>
            <c:strRef>
              <c:f>'BM158'!$F$1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'BM158'!$F$2:$F$6</c:f>
              <c:numCache/>
            </c:numRef>
          </c:xVal>
          <c:yVal>
            <c:numRef>
              <c:f>'BM158'!$J$2:$J$6</c:f>
              <c:numCache/>
            </c:numRef>
          </c:yVal>
          <c:smooth val="0"/>
        </c:ser>
        <c:axId val="32964962"/>
        <c:axId val="28249203"/>
      </c:scatterChart>
      <c:valAx>
        <c:axId val="3296496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28249203"/>
        <c:crosses val="autoZero"/>
        <c:crossBetween val="midCat"/>
        <c:dispUnits/>
      </c:valAx>
      <c:valAx>
        <c:axId val="28249203"/>
        <c:scaling>
          <c:orientation val="maxMin"/>
          <c:max val="1250"/>
          <c:min val="114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9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964962"/>
        <c:crosses val="autoZero"/>
        <c:crossBetween val="midCat"/>
        <c:dispUnits/>
      </c:valAx>
      <c:spPr>
        <a:solidFill>
          <a:srgbClr val="FFFFFF"/>
        </a:solidFill>
        <a:ln w="3175">
          <a:noFill/>
        </a:ln>
      </c:spPr>
    </c:plotArea>
    <c:legend>
      <c:legendPos val="r"/>
      <c:layout>
        <c:manualLayout>
          <c:xMode val="edge"/>
          <c:yMode val="edge"/>
          <c:x val="0.2585"/>
          <c:y val="0"/>
          <c:w val="0.589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BM159</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'BM159'!$H$1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'BM159'!$H$2:$H$6</c:f>
              <c:numCache/>
            </c:numRef>
          </c:xVal>
          <c:yVal>
            <c:numRef>
              <c:f>'BM159'!$J$2:$J$6</c:f>
              <c:numCache/>
            </c:numRef>
          </c:yVal>
          <c:smooth val="0"/>
        </c:ser>
        <c:ser>
          <c:idx val="3"/>
          <c:order val="1"/>
          <c:tx>
            <c:strRef>
              <c:f>'BM159'!$E$1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'BM159'!$E$2:$E$6</c:f>
              <c:numCache/>
            </c:numRef>
          </c:xVal>
          <c:yVal>
            <c:numRef>
              <c:f>'BM159'!$J$2:$J$6</c:f>
              <c:numCache/>
            </c:numRef>
          </c:yVal>
          <c:smooth val="0"/>
        </c:ser>
        <c:ser>
          <c:idx val="4"/>
          <c:order val="2"/>
          <c:tx>
            <c:strRef>
              <c:f>'BM159'!$G$1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'BM159'!$G$2:$G$6</c:f>
              <c:numCache/>
            </c:numRef>
          </c:xVal>
          <c:yVal>
            <c:numRef>
              <c:f>'BM159'!$J$2:$J$6</c:f>
              <c:numCache/>
            </c:numRef>
          </c:yVal>
          <c:smooth val="0"/>
        </c:ser>
        <c:ser>
          <c:idx val="1"/>
          <c:order val="3"/>
          <c:tx>
            <c:strRef>
              <c:f>'BM159'!$I$1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'BM159'!$I$2:$I$6</c:f>
              <c:numCache/>
            </c:numRef>
          </c:xVal>
          <c:yVal>
            <c:numRef>
              <c:f>'BM159'!$J$2:$J$6</c:f>
              <c:numCache/>
            </c:numRef>
          </c:yVal>
          <c:smooth val="0"/>
        </c:ser>
        <c:ser>
          <c:idx val="2"/>
          <c:order val="4"/>
          <c:tx>
            <c:strRef>
              <c:f>'BM159'!$F$1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'BM159'!$F$2:$F$6</c:f>
              <c:numCache/>
            </c:numRef>
          </c:xVal>
          <c:yVal>
            <c:numRef>
              <c:f>'BM159'!$J$2:$J$6</c:f>
              <c:numCache/>
            </c:numRef>
          </c:yVal>
          <c:smooth val="0"/>
        </c:ser>
        <c:axId val="52916236"/>
        <c:axId val="6484077"/>
      </c:scatterChart>
      <c:valAx>
        <c:axId val="52916236"/>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6484077"/>
        <c:crosses val="autoZero"/>
        <c:crossBetween val="midCat"/>
        <c:dispUnits/>
      </c:valAx>
      <c:valAx>
        <c:axId val="6484077"/>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16236"/>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BM159</a:t>
            </a:r>
          </a:p>
        </c:rich>
      </c:tx>
      <c:layout>
        <c:manualLayout>
          <c:xMode val="factor"/>
          <c:yMode val="factor"/>
          <c:x val="-0.41025"/>
          <c:y val="-0.01975"/>
        </c:manualLayout>
      </c:layout>
      <c:spPr>
        <a:noFill/>
        <a:ln>
          <a:noFill/>
        </a:ln>
      </c:spPr>
    </c:title>
    <c:plotArea>
      <c:layout>
        <c:manualLayout>
          <c:xMode val="edge"/>
          <c:yMode val="edge"/>
          <c:x val="0.06375"/>
          <c:y val="0.1585"/>
          <c:w val="0.895"/>
          <c:h val="0.826"/>
        </c:manualLayout>
      </c:layout>
      <c:scatterChart>
        <c:scatterStyle val="lineMarker"/>
        <c:varyColors val="0"/>
        <c:ser>
          <c:idx val="0"/>
          <c:order val="0"/>
          <c:tx>
            <c:strRef>
              <c:f>'BM159'!$H$1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'BM159'!$H$2:$H$6</c:f>
              <c:numCache/>
            </c:numRef>
          </c:xVal>
          <c:yVal>
            <c:numRef>
              <c:f>'BM159'!$J$2:$J$6</c:f>
              <c:numCache/>
            </c:numRef>
          </c:yVal>
          <c:smooth val="0"/>
        </c:ser>
        <c:ser>
          <c:idx val="3"/>
          <c:order val="1"/>
          <c:tx>
            <c:strRef>
              <c:f>'BM159'!$E$1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'BM159'!$E$2:$E$6</c:f>
              <c:numCache/>
            </c:numRef>
          </c:xVal>
          <c:yVal>
            <c:numRef>
              <c:f>'BM159'!$J$2:$J$6</c:f>
              <c:numCache/>
            </c:numRef>
          </c:yVal>
          <c:smooth val="0"/>
        </c:ser>
        <c:ser>
          <c:idx val="4"/>
          <c:order val="2"/>
          <c:tx>
            <c:strRef>
              <c:f>'BM159'!$G$1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'BM159'!$G$2:$G$6</c:f>
              <c:numCache/>
            </c:numRef>
          </c:xVal>
          <c:yVal>
            <c:numRef>
              <c:f>'BM159'!$J$2:$J$6</c:f>
              <c:numCache/>
            </c:numRef>
          </c:yVal>
          <c:smooth val="0"/>
        </c:ser>
        <c:ser>
          <c:idx val="1"/>
          <c:order val="3"/>
          <c:tx>
            <c:strRef>
              <c:f>'BM159'!$I$1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'BM159'!$I$2:$I$6</c:f>
              <c:numCache/>
            </c:numRef>
          </c:xVal>
          <c:yVal>
            <c:numRef>
              <c:f>'BM159'!$J$2:$J$6</c:f>
              <c:numCache/>
            </c:numRef>
          </c:yVal>
          <c:smooth val="0"/>
        </c:ser>
        <c:ser>
          <c:idx val="2"/>
          <c:order val="4"/>
          <c:tx>
            <c:strRef>
              <c:f>'BM159'!$F$1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'BM159'!$F$2:$F$6</c:f>
              <c:numCache/>
            </c:numRef>
          </c:xVal>
          <c:yVal>
            <c:numRef>
              <c:f>'BM159'!$J$2:$J$6</c:f>
              <c:numCache/>
            </c:numRef>
          </c:yVal>
          <c:smooth val="0"/>
        </c:ser>
        <c:axId val="58356694"/>
        <c:axId val="55448199"/>
      </c:scatterChart>
      <c:valAx>
        <c:axId val="5835669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55448199"/>
        <c:crosses val="autoZero"/>
        <c:crossBetween val="midCat"/>
        <c:dispUnits/>
      </c:valAx>
      <c:valAx>
        <c:axId val="55448199"/>
        <c:scaling>
          <c:orientation val="maxMin"/>
          <c:max val="1230"/>
          <c:min val="115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9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56694"/>
        <c:crosses val="autoZero"/>
        <c:crossBetween val="midCat"/>
        <c:dispUnits/>
      </c:valAx>
      <c:spPr>
        <a:solidFill>
          <a:srgbClr val="FFFFFF"/>
        </a:solidFill>
        <a:ln w="3175">
          <a:noFill/>
        </a:ln>
      </c:spPr>
    </c:plotArea>
    <c:legend>
      <c:legendPos val="r"/>
      <c:layout>
        <c:manualLayout>
          <c:xMode val="edge"/>
          <c:yMode val="edge"/>
          <c:x val="0.2585"/>
          <c:y val="0"/>
          <c:w val="0.589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BM160</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'BM160'!$H$1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'BM160'!$H$2:$H$6</c:f>
              <c:numCache/>
            </c:numRef>
          </c:xVal>
          <c:yVal>
            <c:numRef>
              <c:f>'BM160'!$J$2:$J$6</c:f>
              <c:numCache/>
            </c:numRef>
          </c:yVal>
          <c:smooth val="0"/>
        </c:ser>
        <c:ser>
          <c:idx val="3"/>
          <c:order val="1"/>
          <c:tx>
            <c:strRef>
              <c:f>'BM160'!$E$1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'BM160'!$E$2:$E$6</c:f>
              <c:numCache/>
            </c:numRef>
          </c:xVal>
          <c:yVal>
            <c:numRef>
              <c:f>'BM160'!$J$2:$J$6</c:f>
              <c:numCache/>
            </c:numRef>
          </c:yVal>
          <c:smooth val="0"/>
        </c:ser>
        <c:ser>
          <c:idx val="4"/>
          <c:order val="2"/>
          <c:tx>
            <c:strRef>
              <c:f>'BM160'!$G$1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'BM160'!$G$2:$G$6</c:f>
              <c:numCache/>
            </c:numRef>
          </c:xVal>
          <c:yVal>
            <c:numRef>
              <c:f>'BM160'!$J$2:$J$6</c:f>
              <c:numCache/>
            </c:numRef>
          </c:yVal>
          <c:smooth val="0"/>
        </c:ser>
        <c:ser>
          <c:idx val="1"/>
          <c:order val="3"/>
          <c:tx>
            <c:strRef>
              <c:f>'BM160'!$I$1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'BM160'!$I$2:$I$6</c:f>
              <c:numCache/>
            </c:numRef>
          </c:xVal>
          <c:yVal>
            <c:numRef>
              <c:f>'BM160'!$J$2:$J$6</c:f>
              <c:numCache/>
            </c:numRef>
          </c:yVal>
          <c:smooth val="0"/>
        </c:ser>
        <c:ser>
          <c:idx val="2"/>
          <c:order val="4"/>
          <c:tx>
            <c:strRef>
              <c:f>'BM160'!$F$1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'BM160'!$F$2:$F$6</c:f>
              <c:numCache/>
            </c:numRef>
          </c:xVal>
          <c:yVal>
            <c:numRef>
              <c:f>'BM160'!$J$2:$J$6</c:f>
              <c:numCache/>
            </c:numRef>
          </c:yVal>
          <c:smooth val="0"/>
        </c:ser>
        <c:axId val="29271744"/>
        <c:axId val="62119105"/>
      </c:scatterChart>
      <c:valAx>
        <c:axId val="2927174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62119105"/>
        <c:crosses val="autoZero"/>
        <c:crossBetween val="midCat"/>
        <c:dispUnits/>
      </c:valAx>
      <c:valAx>
        <c:axId val="6211910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71744"/>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BM161</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'BM161'!$H$1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'BM161'!$H$2:$H$6</c:f>
              <c:numCache/>
            </c:numRef>
          </c:xVal>
          <c:yVal>
            <c:numRef>
              <c:f>'BM161'!$J$2:$J$6</c:f>
              <c:numCache/>
            </c:numRef>
          </c:yVal>
          <c:smooth val="0"/>
        </c:ser>
        <c:ser>
          <c:idx val="3"/>
          <c:order val="1"/>
          <c:tx>
            <c:strRef>
              <c:f>'BM161'!$E$1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'BM161'!$E$2:$E$6</c:f>
              <c:numCache/>
            </c:numRef>
          </c:xVal>
          <c:yVal>
            <c:numRef>
              <c:f>'BM161'!$J$2:$J$6</c:f>
              <c:numCache/>
            </c:numRef>
          </c:yVal>
          <c:smooth val="0"/>
        </c:ser>
        <c:ser>
          <c:idx val="4"/>
          <c:order val="2"/>
          <c:tx>
            <c:strRef>
              <c:f>'BM161'!$G$1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'BM161'!$G$2:$G$6</c:f>
              <c:numCache/>
            </c:numRef>
          </c:xVal>
          <c:yVal>
            <c:numRef>
              <c:f>'BM161'!$J$2:$J$6</c:f>
              <c:numCache/>
            </c:numRef>
          </c:yVal>
          <c:smooth val="0"/>
        </c:ser>
        <c:ser>
          <c:idx val="1"/>
          <c:order val="3"/>
          <c:tx>
            <c:strRef>
              <c:f>'BM161'!$I$1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'BM161'!$I$2:$I$6</c:f>
              <c:numCache/>
            </c:numRef>
          </c:xVal>
          <c:yVal>
            <c:numRef>
              <c:f>'BM161'!$J$2:$J$6</c:f>
              <c:numCache/>
            </c:numRef>
          </c:yVal>
          <c:smooth val="0"/>
        </c:ser>
        <c:ser>
          <c:idx val="2"/>
          <c:order val="4"/>
          <c:tx>
            <c:strRef>
              <c:f>'BM161'!$F$1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'BM161'!$F$2:$F$6</c:f>
              <c:numCache/>
            </c:numRef>
          </c:xVal>
          <c:yVal>
            <c:numRef>
              <c:f>'BM161'!$J$2:$J$6</c:f>
              <c:numCache/>
            </c:numRef>
          </c:yVal>
          <c:smooth val="0"/>
        </c:ser>
        <c:axId val="22201034"/>
        <c:axId val="65591579"/>
      </c:scatterChart>
      <c:valAx>
        <c:axId val="2220103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65591579"/>
        <c:crosses val="autoZero"/>
        <c:crossBetween val="midCat"/>
        <c:dispUnits/>
      </c:valAx>
      <c:valAx>
        <c:axId val="6559157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01034"/>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BM162</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'BM162'!$H$1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'BM162'!$H$2:$H$11</c:f>
              <c:numCache/>
            </c:numRef>
          </c:xVal>
          <c:yVal>
            <c:numRef>
              <c:f>'BM162'!$J$2:$J$11</c:f>
              <c:numCache/>
            </c:numRef>
          </c:yVal>
          <c:smooth val="0"/>
        </c:ser>
        <c:ser>
          <c:idx val="3"/>
          <c:order val="1"/>
          <c:tx>
            <c:strRef>
              <c:f>'BM162'!$E$1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'BM162'!$E$2:$E$11</c:f>
              <c:numCache/>
            </c:numRef>
          </c:xVal>
          <c:yVal>
            <c:numRef>
              <c:f>'BM162'!$J$2:$J$11</c:f>
              <c:numCache/>
            </c:numRef>
          </c:yVal>
          <c:smooth val="0"/>
        </c:ser>
        <c:ser>
          <c:idx val="4"/>
          <c:order val="2"/>
          <c:tx>
            <c:strRef>
              <c:f>'BM162'!$G$1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'BM162'!$G$2:$G$11</c:f>
              <c:numCache/>
            </c:numRef>
          </c:xVal>
          <c:yVal>
            <c:numRef>
              <c:f>'BM162'!$J$2:$J$11</c:f>
              <c:numCache/>
            </c:numRef>
          </c:yVal>
          <c:smooth val="0"/>
        </c:ser>
        <c:ser>
          <c:idx val="1"/>
          <c:order val="3"/>
          <c:tx>
            <c:strRef>
              <c:f>'BM162'!$I$1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'BM162'!$I$2:$I$11</c:f>
              <c:numCache/>
            </c:numRef>
          </c:xVal>
          <c:yVal>
            <c:numRef>
              <c:f>'BM162'!$J$2:$J$11</c:f>
              <c:numCache/>
            </c:numRef>
          </c:yVal>
          <c:smooth val="0"/>
        </c:ser>
        <c:ser>
          <c:idx val="2"/>
          <c:order val="4"/>
          <c:tx>
            <c:strRef>
              <c:f>'BM162'!$F$1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'BM162'!$F$2:$F$11</c:f>
              <c:numCache/>
            </c:numRef>
          </c:xVal>
          <c:yVal>
            <c:numRef>
              <c:f>'BM162'!$J$2:$J$11</c:f>
              <c:numCache/>
            </c:numRef>
          </c:yVal>
          <c:smooth val="0"/>
        </c:ser>
        <c:axId val="53453300"/>
        <c:axId val="11317653"/>
      </c:scatterChart>
      <c:valAx>
        <c:axId val="5345330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11317653"/>
        <c:crosses val="autoZero"/>
        <c:crossBetween val="midCat"/>
        <c:dispUnits/>
      </c:valAx>
      <c:valAx>
        <c:axId val="11317653"/>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5330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BM162</a:t>
            </a:r>
          </a:p>
        </c:rich>
      </c:tx>
      <c:layout>
        <c:manualLayout>
          <c:xMode val="factor"/>
          <c:yMode val="factor"/>
          <c:x val="-0.41025"/>
          <c:y val="-0.01975"/>
        </c:manualLayout>
      </c:layout>
      <c:spPr>
        <a:noFill/>
        <a:ln>
          <a:noFill/>
        </a:ln>
      </c:spPr>
    </c:title>
    <c:plotArea>
      <c:layout>
        <c:manualLayout>
          <c:xMode val="edge"/>
          <c:yMode val="edge"/>
          <c:x val="0.06375"/>
          <c:y val="0.13625"/>
          <c:w val="0.8925"/>
          <c:h val="0.86125"/>
        </c:manualLayout>
      </c:layout>
      <c:scatterChart>
        <c:scatterStyle val="lineMarker"/>
        <c:varyColors val="0"/>
        <c:ser>
          <c:idx val="0"/>
          <c:order val="0"/>
          <c:tx>
            <c:strRef>
              <c:f>'BM162'!$H$1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'BM162'!$H$2:$H$11</c:f>
              <c:numCache/>
            </c:numRef>
          </c:xVal>
          <c:yVal>
            <c:numRef>
              <c:f>'BM162'!$J$2:$J$11</c:f>
              <c:numCache/>
            </c:numRef>
          </c:yVal>
          <c:smooth val="0"/>
        </c:ser>
        <c:ser>
          <c:idx val="3"/>
          <c:order val="1"/>
          <c:tx>
            <c:strRef>
              <c:f>'BM162'!$E$1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'BM162'!$E$2:$E$11</c:f>
              <c:numCache/>
            </c:numRef>
          </c:xVal>
          <c:yVal>
            <c:numRef>
              <c:f>'BM162'!$J$2:$J$11</c:f>
              <c:numCache/>
            </c:numRef>
          </c:yVal>
          <c:smooth val="0"/>
        </c:ser>
        <c:ser>
          <c:idx val="4"/>
          <c:order val="2"/>
          <c:tx>
            <c:strRef>
              <c:f>'BM162'!$G$1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'BM162'!$G$2:$G$11</c:f>
              <c:numCache/>
            </c:numRef>
          </c:xVal>
          <c:yVal>
            <c:numRef>
              <c:f>'BM162'!$J$2:$J$11</c:f>
              <c:numCache/>
            </c:numRef>
          </c:yVal>
          <c:smooth val="0"/>
        </c:ser>
        <c:ser>
          <c:idx val="1"/>
          <c:order val="3"/>
          <c:tx>
            <c:strRef>
              <c:f>'BM162'!$I$1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'BM162'!$I$2:$I$11</c:f>
              <c:numCache/>
            </c:numRef>
          </c:xVal>
          <c:yVal>
            <c:numRef>
              <c:f>'BM162'!$J$2:$J$11</c:f>
              <c:numCache/>
            </c:numRef>
          </c:yVal>
          <c:smooth val="0"/>
        </c:ser>
        <c:ser>
          <c:idx val="2"/>
          <c:order val="4"/>
          <c:tx>
            <c:strRef>
              <c:f>'BM162'!$F$1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'BM162'!$F$2:$F$11</c:f>
              <c:numCache/>
            </c:numRef>
          </c:xVal>
          <c:yVal>
            <c:numRef>
              <c:f>'BM162'!$J$2:$J$11</c:f>
              <c:numCache/>
            </c:numRef>
          </c:yVal>
          <c:smooth val="0"/>
        </c:ser>
        <c:axId val="34750014"/>
        <c:axId val="44314671"/>
      </c:scatterChart>
      <c:valAx>
        <c:axId val="34750014"/>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
              <c:y val="0.00675"/>
            </c:manualLayout>
          </c:layout>
          <c:overlay val="0"/>
          <c:spPr>
            <a:noFill/>
            <a:ln>
              <a:noFill/>
            </a:ln>
          </c:spPr>
        </c:title>
        <c:delete val="0"/>
        <c:numFmt formatCode="0" sourceLinked="0"/>
        <c:majorTickMark val="out"/>
        <c:minorTickMark val="none"/>
        <c:tickLblPos val="nextTo"/>
        <c:spPr>
          <a:ln w="3175">
            <a:solidFill>
              <a:srgbClr val="808080"/>
            </a:solidFill>
          </a:ln>
        </c:spPr>
        <c:crossAx val="44314671"/>
        <c:crosses val="autoZero"/>
        <c:crossBetween val="midCat"/>
        <c:dispUnits/>
      </c:valAx>
      <c:valAx>
        <c:axId val="44314671"/>
        <c:scaling>
          <c:orientation val="maxMin"/>
          <c:max val="950"/>
          <c:min val="5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50014"/>
        <c:crosses val="autoZero"/>
        <c:crossBetween val="midCat"/>
        <c:dispUnits/>
      </c:valAx>
      <c:spPr>
        <a:solidFill>
          <a:srgbClr val="FFFFFF"/>
        </a:solidFill>
        <a:ln w="3175">
          <a:noFill/>
        </a:ln>
      </c:spPr>
    </c:plotArea>
    <c:legend>
      <c:legendPos val="r"/>
      <c:layout>
        <c:manualLayout>
          <c:xMode val="edge"/>
          <c:yMode val="edge"/>
          <c:x val="0.262"/>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BM167</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'BM167'!$H$1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'BM167'!$H$2:$H$11</c:f>
              <c:numCache/>
            </c:numRef>
          </c:xVal>
          <c:yVal>
            <c:numRef>
              <c:f>'BM167'!$J$2:$J$11</c:f>
              <c:numCache/>
            </c:numRef>
          </c:yVal>
          <c:smooth val="0"/>
        </c:ser>
        <c:ser>
          <c:idx val="3"/>
          <c:order val="1"/>
          <c:tx>
            <c:strRef>
              <c:f>'BM167'!$E$1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'BM167'!$E$2:$E$11</c:f>
              <c:numCache/>
            </c:numRef>
          </c:xVal>
          <c:yVal>
            <c:numRef>
              <c:f>'BM167'!$J$2:$J$11</c:f>
              <c:numCache/>
            </c:numRef>
          </c:yVal>
          <c:smooth val="0"/>
        </c:ser>
        <c:ser>
          <c:idx val="4"/>
          <c:order val="2"/>
          <c:tx>
            <c:strRef>
              <c:f>'BM167'!$G$1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'BM167'!$G$2:$G$11</c:f>
              <c:numCache/>
            </c:numRef>
          </c:xVal>
          <c:yVal>
            <c:numRef>
              <c:f>'BM167'!$J$2:$J$11</c:f>
              <c:numCache/>
            </c:numRef>
          </c:yVal>
          <c:smooth val="0"/>
        </c:ser>
        <c:ser>
          <c:idx val="1"/>
          <c:order val="3"/>
          <c:tx>
            <c:strRef>
              <c:f>'BM167'!$I$1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'BM167'!$I$2:$I$11</c:f>
              <c:numCache/>
            </c:numRef>
          </c:xVal>
          <c:yVal>
            <c:numRef>
              <c:f>'BM167'!$J$2:$J$11</c:f>
              <c:numCache/>
            </c:numRef>
          </c:yVal>
          <c:smooth val="0"/>
        </c:ser>
        <c:ser>
          <c:idx val="2"/>
          <c:order val="4"/>
          <c:tx>
            <c:strRef>
              <c:f>'BM167'!$F$1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'BM167'!$F$2:$F$11</c:f>
              <c:numCache/>
            </c:numRef>
          </c:xVal>
          <c:yVal>
            <c:numRef>
              <c:f>'BM167'!$J$2:$J$11</c:f>
              <c:numCache/>
            </c:numRef>
          </c:yVal>
          <c:smooth val="0"/>
        </c:ser>
        <c:axId val="63287720"/>
        <c:axId val="32718569"/>
      </c:scatterChart>
      <c:valAx>
        <c:axId val="6328772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32718569"/>
        <c:crosses val="autoZero"/>
        <c:crossBetween val="midCat"/>
        <c:dispUnits/>
      </c:valAx>
      <c:valAx>
        <c:axId val="3271856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8772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BM167</a:t>
            </a:r>
          </a:p>
        </c:rich>
      </c:tx>
      <c:layout>
        <c:manualLayout>
          <c:xMode val="factor"/>
          <c:yMode val="factor"/>
          <c:x val="-0.41025"/>
          <c:y val="-0.01975"/>
        </c:manualLayout>
      </c:layout>
      <c:spPr>
        <a:noFill/>
        <a:ln>
          <a:noFill/>
        </a:ln>
      </c:spPr>
    </c:title>
    <c:plotArea>
      <c:layout>
        <c:manualLayout>
          <c:xMode val="edge"/>
          <c:yMode val="edge"/>
          <c:x val="0.06375"/>
          <c:y val="0.13625"/>
          <c:w val="0.8925"/>
          <c:h val="0.86125"/>
        </c:manualLayout>
      </c:layout>
      <c:scatterChart>
        <c:scatterStyle val="lineMarker"/>
        <c:varyColors val="0"/>
        <c:ser>
          <c:idx val="0"/>
          <c:order val="0"/>
          <c:tx>
            <c:strRef>
              <c:f>'BM167'!$H$1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'BM167'!$H$2:$H$11</c:f>
              <c:numCache/>
            </c:numRef>
          </c:xVal>
          <c:yVal>
            <c:numRef>
              <c:f>'BM167'!$J$2:$J$11</c:f>
              <c:numCache/>
            </c:numRef>
          </c:yVal>
          <c:smooth val="0"/>
        </c:ser>
        <c:ser>
          <c:idx val="3"/>
          <c:order val="1"/>
          <c:tx>
            <c:strRef>
              <c:f>'BM167'!$E$1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'BM167'!$E$2:$E$11</c:f>
              <c:numCache/>
            </c:numRef>
          </c:xVal>
          <c:yVal>
            <c:numRef>
              <c:f>'BM167'!$J$2:$J$11</c:f>
              <c:numCache/>
            </c:numRef>
          </c:yVal>
          <c:smooth val="0"/>
        </c:ser>
        <c:ser>
          <c:idx val="4"/>
          <c:order val="2"/>
          <c:tx>
            <c:strRef>
              <c:f>'BM167'!$G$1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'BM167'!$G$2:$G$11</c:f>
              <c:numCache/>
            </c:numRef>
          </c:xVal>
          <c:yVal>
            <c:numRef>
              <c:f>'BM167'!$J$2:$J$11</c:f>
              <c:numCache/>
            </c:numRef>
          </c:yVal>
          <c:smooth val="0"/>
        </c:ser>
        <c:ser>
          <c:idx val="1"/>
          <c:order val="3"/>
          <c:tx>
            <c:strRef>
              <c:f>'BM167'!$I$1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'BM167'!$I$2:$I$11</c:f>
              <c:numCache/>
            </c:numRef>
          </c:xVal>
          <c:yVal>
            <c:numRef>
              <c:f>'BM167'!$J$2:$J$11</c:f>
              <c:numCache/>
            </c:numRef>
          </c:yVal>
          <c:smooth val="0"/>
        </c:ser>
        <c:ser>
          <c:idx val="2"/>
          <c:order val="4"/>
          <c:tx>
            <c:strRef>
              <c:f>'BM167'!$F$1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'BM167'!$F$2:$F$11</c:f>
              <c:numCache/>
            </c:numRef>
          </c:xVal>
          <c:yVal>
            <c:numRef>
              <c:f>'BM167'!$J$2:$J$11</c:f>
              <c:numCache/>
            </c:numRef>
          </c:yVal>
          <c:smooth val="0"/>
        </c:ser>
        <c:axId val="26031666"/>
        <c:axId val="32958403"/>
      </c:scatterChart>
      <c:valAx>
        <c:axId val="26031666"/>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32958403"/>
        <c:crosses val="autoZero"/>
        <c:crossBetween val="midCat"/>
        <c:dispUnits/>
      </c:valAx>
      <c:valAx>
        <c:axId val="32958403"/>
        <c:scaling>
          <c:orientation val="maxMin"/>
          <c:max val="1100"/>
          <c:min val="5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31666"/>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BM169</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'BM169'!$H$1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'BM169'!$H$2:$H$12</c:f>
              <c:numCache/>
            </c:numRef>
          </c:xVal>
          <c:yVal>
            <c:numRef>
              <c:f>'BM169'!$J$2:$J$12</c:f>
              <c:numCache/>
            </c:numRef>
          </c:yVal>
          <c:smooth val="0"/>
        </c:ser>
        <c:ser>
          <c:idx val="3"/>
          <c:order val="1"/>
          <c:tx>
            <c:strRef>
              <c:f>'BM169'!$E$1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'BM169'!$E$2:$E$12</c:f>
              <c:numCache/>
            </c:numRef>
          </c:xVal>
          <c:yVal>
            <c:numRef>
              <c:f>'BM169'!$J$2:$J$12</c:f>
              <c:numCache/>
            </c:numRef>
          </c:yVal>
          <c:smooth val="0"/>
        </c:ser>
        <c:ser>
          <c:idx val="4"/>
          <c:order val="2"/>
          <c:tx>
            <c:strRef>
              <c:f>'BM169'!$G$1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'BM169'!$G$2:$G$12</c:f>
              <c:numCache/>
            </c:numRef>
          </c:xVal>
          <c:yVal>
            <c:numRef>
              <c:f>'BM169'!$J$2:$J$12</c:f>
              <c:numCache/>
            </c:numRef>
          </c:yVal>
          <c:smooth val="0"/>
        </c:ser>
        <c:ser>
          <c:idx val="1"/>
          <c:order val="3"/>
          <c:tx>
            <c:strRef>
              <c:f>'BM169'!$I$1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'BM169'!$I$2:$I$12</c:f>
              <c:numCache/>
            </c:numRef>
          </c:xVal>
          <c:yVal>
            <c:numRef>
              <c:f>'BM169'!$J$2:$J$12</c:f>
              <c:numCache/>
            </c:numRef>
          </c:yVal>
          <c:smooth val="0"/>
        </c:ser>
        <c:ser>
          <c:idx val="2"/>
          <c:order val="4"/>
          <c:tx>
            <c:strRef>
              <c:f>'BM169'!$F$1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'BM169'!$F$2:$F$12</c:f>
              <c:numCache/>
            </c:numRef>
          </c:xVal>
          <c:yVal>
            <c:numRef>
              <c:f>'BM169'!$J$2:$J$12</c:f>
              <c:numCache/>
            </c:numRef>
          </c:yVal>
          <c:smooth val="0"/>
        </c:ser>
        <c:axId val="28190172"/>
        <c:axId val="52384957"/>
      </c:scatterChart>
      <c:valAx>
        <c:axId val="2819017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52384957"/>
        <c:crosses val="autoZero"/>
        <c:crossBetween val="midCat"/>
        <c:dispUnits/>
      </c:valAx>
      <c:valAx>
        <c:axId val="52384957"/>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90172"/>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OV151</a:t>
            </a:r>
          </a:p>
        </c:rich>
      </c:tx>
      <c:layout>
        <c:manualLayout>
          <c:xMode val="factor"/>
          <c:yMode val="factor"/>
          <c:x val="-0.37575"/>
          <c:y val="0.06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OV151!$H$1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OV151!$H$2:$H$9</c:f>
              <c:numCache/>
            </c:numRef>
          </c:xVal>
          <c:yVal>
            <c:numRef>
              <c:f>OV151!$J$2:$J$9</c:f>
              <c:numCache/>
            </c:numRef>
          </c:yVal>
          <c:smooth val="0"/>
        </c:ser>
        <c:ser>
          <c:idx val="3"/>
          <c:order val="1"/>
          <c:tx>
            <c:strRef>
              <c:f>OV151!$E$1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OV151!$E$2:$E$9</c:f>
              <c:numCache/>
            </c:numRef>
          </c:xVal>
          <c:yVal>
            <c:numRef>
              <c:f>OV151!$J$2:$J$9</c:f>
              <c:numCache/>
            </c:numRef>
          </c:yVal>
          <c:smooth val="0"/>
        </c:ser>
        <c:ser>
          <c:idx val="4"/>
          <c:order val="2"/>
          <c:tx>
            <c:strRef>
              <c:f>OV151!$G$1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OV151!$G$2:$G$6</c:f>
              <c:numCache/>
            </c:numRef>
          </c:xVal>
          <c:yVal>
            <c:numRef>
              <c:f>OV151!$J$2:$J$6</c:f>
              <c:numCache/>
            </c:numRef>
          </c:yVal>
          <c:smooth val="0"/>
        </c:ser>
        <c:ser>
          <c:idx val="1"/>
          <c:order val="3"/>
          <c:tx>
            <c:strRef>
              <c:f>OV151!$I$1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OV151!$I$2:$I$9</c:f>
              <c:numCache/>
            </c:numRef>
          </c:xVal>
          <c:yVal>
            <c:numRef>
              <c:f>OV151!$J$2:$J$9</c:f>
              <c:numCache/>
            </c:numRef>
          </c:yVal>
          <c:smooth val="0"/>
        </c:ser>
        <c:ser>
          <c:idx val="2"/>
          <c:order val="4"/>
          <c:tx>
            <c:strRef>
              <c:f>OV151!$F$1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OV151!$F$2:$F$9</c:f>
              <c:numCache/>
            </c:numRef>
          </c:xVal>
          <c:yVal>
            <c:numRef>
              <c:f>OV151!$J$2:$J$9</c:f>
              <c:numCache/>
            </c:numRef>
          </c:yVal>
          <c:smooth val="0"/>
        </c:ser>
        <c:axId val="62757092"/>
        <c:axId val="27942917"/>
      </c:scatterChart>
      <c:valAx>
        <c:axId val="6275709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27942917"/>
        <c:crosses val="autoZero"/>
        <c:crossBetween val="midCat"/>
        <c:dispUnits/>
      </c:valAx>
      <c:valAx>
        <c:axId val="27942917"/>
        <c:scaling>
          <c:orientation val="maxMin"/>
          <c:max val="105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57092"/>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BM169</a:t>
            </a:r>
          </a:p>
        </c:rich>
      </c:tx>
      <c:layout>
        <c:manualLayout>
          <c:xMode val="factor"/>
          <c:yMode val="factor"/>
          <c:x val="-0.41025"/>
          <c:y val="-0.01975"/>
        </c:manualLayout>
      </c:layout>
      <c:spPr>
        <a:noFill/>
        <a:ln>
          <a:noFill/>
        </a:ln>
      </c:spPr>
    </c:title>
    <c:plotArea>
      <c:layout>
        <c:manualLayout>
          <c:xMode val="edge"/>
          <c:yMode val="edge"/>
          <c:x val="0.06375"/>
          <c:y val="0.13625"/>
          <c:w val="0.8925"/>
          <c:h val="0.86125"/>
        </c:manualLayout>
      </c:layout>
      <c:scatterChart>
        <c:scatterStyle val="lineMarker"/>
        <c:varyColors val="0"/>
        <c:ser>
          <c:idx val="0"/>
          <c:order val="0"/>
          <c:tx>
            <c:strRef>
              <c:f>'BM169'!$H$1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'BM169'!$H$2:$H$12</c:f>
              <c:numCache/>
            </c:numRef>
          </c:xVal>
          <c:yVal>
            <c:numRef>
              <c:f>'BM169'!$J$2:$J$12</c:f>
              <c:numCache/>
            </c:numRef>
          </c:yVal>
          <c:smooth val="0"/>
        </c:ser>
        <c:ser>
          <c:idx val="3"/>
          <c:order val="1"/>
          <c:tx>
            <c:strRef>
              <c:f>'BM169'!$E$1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'BM169'!$E$2:$E$12</c:f>
              <c:numCache/>
            </c:numRef>
          </c:xVal>
          <c:yVal>
            <c:numRef>
              <c:f>'BM169'!$J$2:$J$12</c:f>
              <c:numCache/>
            </c:numRef>
          </c:yVal>
          <c:smooth val="0"/>
        </c:ser>
        <c:ser>
          <c:idx val="4"/>
          <c:order val="2"/>
          <c:tx>
            <c:strRef>
              <c:f>'BM169'!$G$1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'BM169'!$G$2:$G$12</c:f>
              <c:numCache/>
            </c:numRef>
          </c:xVal>
          <c:yVal>
            <c:numRef>
              <c:f>'BM169'!$J$2:$J$12</c:f>
              <c:numCache/>
            </c:numRef>
          </c:yVal>
          <c:smooth val="0"/>
        </c:ser>
        <c:ser>
          <c:idx val="1"/>
          <c:order val="3"/>
          <c:tx>
            <c:strRef>
              <c:f>'BM169'!$I$1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'BM169'!$I$2:$I$12</c:f>
              <c:numCache/>
            </c:numRef>
          </c:xVal>
          <c:yVal>
            <c:numRef>
              <c:f>'BM169'!$J$2:$J$12</c:f>
              <c:numCache/>
            </c:numRef>
          </c:yVal>
          <c:smooth val="0"/>
        </c:ser>
        <c:ser>
          <c:idx val="2"/>
          <c:order val="4"/>
          <c:tx>
            <c:strRef>
              <c:f>'BM169'!$F$1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'BM169'!$F$2:$F$12</c:f>
              <c:numCache/>
            </c:numRef>
          </c:xVal>
          <c:yVal>
            <c:numRef>
              <c:f>'BM169'!$J$2:$J$12</c:f>
              <c:numCache/>
            </c:numRef>
          </c:yVal>
          <c:smooth val="0"/>
        </c:ser>
        <c:axId val="1702566"/>
        <c:axId val="15323095"/>
      </c:scatterChart>
      <c:valAx>
        <c:axId val="1702566"/>
        <c:scaling>
          <c:orientation val="minMax"/>
          <c:max val="8"/>
          <c:min val="2"/>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
              <c:y val="0.00725"/>
            </c:manualLayout>
          </c:layout>
          <c:overlay val="0"/>
          <c:spPr>
            <a:noFill/>
            <a:ln>
              <a:noFill/>
            </a:ln>
          </c:spPr>
        </c:title>
        <c:delete val="0"/>
        <c:numFmt formatCode="0.0" sourceLinked="0"/>
        <c:majorTickMark val="out"/>
        <c:minorTickMark val="none"/>
        <c:tickLblPos val="nextTo"/>
        <c:spPr>
          <a:ln w="3175">
            <a:solidFill>
              <a:srgbClr val="808080"/>
            </a:solidFill>
          </a:ln>
        </c:spPr>
        <c:crossAx val="15323095"/>
        <c:crosses val="autoZero"/>
        <c:crossBetween val="midCat"/>
        <c:dispUnits/>
      </c:valAx>
      <c:valAx>
        <c:axId val="15323095"/>
        <c:scaling>
          <c:orientation val="maxMin"/>
          <c:max val="1150"/>
          <c:min val="107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2566"/>
        <c:crosses val="autoZero"/>
        <c:crossBetween val="midCat"/>
        <c:dispUnits/>
      </c:valAx>
      <c:spPr>
        <a:solidFill>
          <a:srgbClr val="FFFFFF"/>
        </a:solidFill>
        <a:ln w="3175">
          <a:noFill/>
        </a:ln>
      </c:spPr>
    </c:plotArea>
    <c:legend>
      <c:legendPos val="r"/>
      <c:layout>
        <c:manualLayout>
          <c:xMode val="edge"/>
          <c:yMode val="edge"/>
          <c:x val="0.265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BM170</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'BM170'!$H$1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'BM170'!$H$2:$H$12</c:f>
              <c:numCache/>
            </c:numRef>
          </c:xVal>
          <c:yVal>
            <c:numRef>
              <c:f>'BM170'!$J$2:$J$12</c:f>
              <c:numCache/>
            </c:numRef>
          </c:yVal>
          <c:smooth val="0"/>
        </c:ser>
        <c:ser>
          <c:idx val="3"/>
          <c:order val="1"/>
          <c:tx>
            <c:strRef>
              <c:f>'BM170'!$E$1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'BM170'!$E$2:$E$12</c:f>
              <c:numCache/>
            </c:numRef>
          </c:xVal>
          <c:yVal>
            <c:numRef>
              <c:f>'BM170'!$J$2:$J$12</c:f>
              <c:numCache/>
            </c:numRef>
          </c:yVal>
          <c:smooth val="0"/>
        </c:ser>
        <c:ser>
          <c:idx val="4"/>
          <c:order val="2"/>
          <c:tx>
            <c:strRef>
              <c:f>'BM170'!$G$1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'BM170'!$G$2:$G$12</c:f>
              <c:numCache/>
            </c:numRef>
          </c:xVal>
          <c:yVal>
            <c:numRef>
              <c:f>'BM170'!$J$2:$J$12</c:f>
              <c:numCache/>
            </c:numRef>
          </c:yVal>
          <c:smooth val="0"/>
        </c:ser>
        <c:ser>
          <c:idx val="1"/>
          <c:order val="3"/>
          <c:tx>
            <c:strRef>
              <c:f>'BM170'!$I$1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'BM170'!$I$2:$I$12</c:f>
              <c:numCache/>
            </c:numRef>
          </c:xVal>
          <c:yVal>
            <c:numRef>
              <c:f>'BM170'!$J$2:$J$12</c:f>
              <c:numCache/>
            </c:numRef>
          </c:yVal>
          <c:smooth val="0"/>
        </c:ser>
        <c:ser>
          <c:idx val="2"/>
          <c:order val="4"/>
          <c:tx>
            <c:strRef>
              <c:f>'BM170'!$F$1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'BM170'!$F$2:$F$12</c:f>
              <c:numCache/>
            </c:numRef>
          </c:xVal>
          <c:yVal>
            <c:numRef>
              <c:f>'BM170'!$J$2:$J$12</c:f>
              <c:numCache/>
            </c:numRef>
          </c:yVal>
          <c:smooth val="0"/>
        </c:ser>
        <c:axId val="3690128"/>
        <c:axId val="33211153"/>
      </c:scatterChart>
      <c:valAx>
        <c:axId val="369012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33211153"/>
        <c:crosses val="autoZero"/>
        <c:crossBetween val="midCat"/>
        <c:dispUnits/>
      </c:valAx>
      <c:valAx>
        <c:axId val="33211153"/>
        <c:scaling>
          <c:orientation val="maxMin"/>
          <c:max val="18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0128"/>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BM171</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'BM171'!$H$1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'BM171'!$H$2:$H$11</c:f>
              <c:numCache/>
            </c:numRef>
          </c:xVal>
          <c:yVal>
            <c:numRef>
              <c:f>'BM171'!$J$2:$J$11</c:f>
              <c:numCache/>
            </c:numRef>
          </c:yVal>
          <c:smooth val="0"/>
        </c:ser>
        <c:ser>
          <c:idx val="3"/>
          <c:order val="1"/>
          <c:tx>
            <c:strRef>
              <c:f>'BM171'!$E$1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'BM171'!$E$2:$E$11</c:f>
              <c:numCache/>
            </c:numRef>
          </c:xVal>
          <c:yVal>
            <c:numRef>
              <c:f>'BM171'!$J$2:$J$11</c:f>
              <c:numCache/>
            </c:numRef>
          </c:yVal>
          <c:smooth val="0"/>
        </c:ser>
        <c:ser>
          <c:idx val="4"/>
          <c:order val="2"/>
          <c:tx>
            <c:strRef>
              <c:f>'BM171'!$G$1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'BM171'!$G$2:$G$11</c:f>
              <c:numCache/>
            </c:numRef>
          </c:xVal>
          <c:yVal>
            <c:numRef>
              <c:f>'BM171'!$J$2:$J$11</c:f>
              <c:numCache/>
            </c:numRef>
          </c:yVal>
          <c:smooth val="0"/>
        </c:ser>
        <c:ser>
          <c:idx val="1"/>
          <c:order val="3"/>
          <c:tx>
            <c:strRef>
              <c:f>'BM171'!$I$1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'BM171'!$I$2:$I$11</c:f>
              <c:numCache/>
            </c:numRef>
          </c:xVal>
          <c:yVal>
            <c:numRef>
              <c:f>'BM171'!$J$2:$J$11</c:f>
              <c:numCache/>
            </c:numRef>
          </c:yVal>
          <c:smooth val="0"/>
        </c:ser>
        <c:ser>
          <c:idx val="2"/>
          <c:order val="4"/>
          <c:tx>
            <c:strRef>
              <c:f>'BM171'!$F$1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'BM171'!$F$2:$F$11</c:f>
              <c:numCache/>
            </c:numRef>
          </c:xVal>
          <c:yVal>
            <c:numRef>
              <c:f>'BM171'!$J$2:$J$11</c:f>
              <c:numCache/>
            </c:numRef>
          </c:yVal>
          <c:smooth val="0"/>
        </c:ser>
        <c:axId val="30464922"/>
        <c:axId val="5748843"/>
      </c:scatterChart>
      <c:valAx>
        <c:axId val="3046492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5748843"/>
        <c:crosses val="autoZero"/>
        <c:crossBetween val="midCat"/>
        <c:dispUnits/>
      </c:valAx>
      <c:valAx>
        <c:axId val="5748843"/>
        <c:scaling>
          <c:orientation val="maxMin"/>
          <c:max val="17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64922"/>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BM172</a:t>
            </a:r>
          </a:p>
        </c:rich>
      </c:tx>
      <c:layout>
        <c:manualLayout>
          <c:xMode val="factor"/>
          <c:yMode val="factor"/>
          <c:x val="-0.41175"/>
          <c:y val="-0.01975"/>
        </c:manualLayout>
      </c:layout>
      <c:spPr>
        <a:noFill/>
        <a:ln>
          <a:noFill/>
        </a:ln>
      </c:spPr>
    </c:title>
    <c:plotArea>
      <c:layout>
        <c:manualLayout>
          <c:xMode val="edge"/>
          <c:yMode val="edge"/>
          <c:x val="0.06425"/>
          <c:y val="0.13725"/>
          <c:w val="0.891"/>
          <c:h val="0.86025"/>
        </c:manualLayout>
      </c:layout>
      <c:scatterChart>
        <c:scatterStyle val="lineMarker"/>
        <c:varyColors val="0"/>
        <c:ser>
          <c:idx val="0"/>
          <c:order val="0"/>
          <c:tx>
            <c:strRef>
              <c:f>'BM172'!$H$1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'BM172'!$H$2:$H$12</c:f>
              <c:numCache/>
            </c:numRef>
          </c:xVal>
          <c:yVal>
            <c:numRef>
              <c:f>'BM172'!$J$2:$J$12</c:f>
              <c:numCache/>
            </c:numRef>
          </c:yVal>
          <c:smooth val="0"/>
        </c:ser>
        <c:ser>
          <c:idx val="3"/>
          <c:order val="1"/>
          <c:tx>
            <c:strRef>
              <c:f>'BM172'!$E$1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'BM172'!$E$2:$E$12</c:f>
              <c:numCache/>
            </c:numRef>
          </c:xVal>
          <c:yVal>
            <c:numRef>
              <c:f>'BM172'!$J$2:$J$12</c:f>
              <c:numCache/>
            </c:numRef>
          </c:yVal>
          <c:smooth val="0"/>
        </c:ser>
        <c:ser>
          <c:idx val="4"/>
          <c:order val="2"/>
          <c:tx>
            <c:strRef>
              <c:f>'BM172'!$G$1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'BM172'!$G$2:$G$12</c:f>
              <c:numCache/>
            </c:numRef>
          </c:xVal>
          <c:yVal>
            <c:numRef>
              <c:f>'BM172'!$J$2:$J$12</c:f>
              <c:numCache/>
            </c:numRef>
          </c:yVal>
          <c:smooth val="0"/>
        </c:ser>
        <c:ser>
          <c:idx val="1"/>
          <c:order val="3"/>
          <c:tx>
            <c:strRef>
              <c:f>'BM172'!$I$1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'BM172'!$I$2:$I$12</c:f>
              <c:numCache/>
            </c:numRef>
          </c:xVal>
          <c:yVal>
            <c:numRef>
              <c:f>'BM172'!$J$2:$J$12</c:f>
              <c:numCache/>
            </c:numRef>
          </c:yVal>
          <c:smooth val="0"/>
        </c:ser>
        <c:ser>
          <c:idx val="2"/>
          <c:order val="4"/>
          <c:tx>
            <c:strRef>
              <c:f>'BM172'!$F$1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'BM172'!$F$2:$F$12</c:f>
              <c:numCache/>
            </c:numRef>
          </c:xVal>
          <c:yVal>
            <c:numRef>
              <c:f>'BM172'!$J$2:$J$12</c:f>
              <c:numCache/>
            </c:numRef>
          </c:yVal>
          <c:smooth val="0"/>
        </c:ser>
        <c:axId val="51739588"/>
        <c:axId val="63003109"/>
      </c:scatterChart>
      <c:valAx>
        <c:axId val="51739588"/>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19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63003109"/>
        <c:crosses val="autoZero"/>
        <c:crossBetween val="midCat"/>
        <c:dispUnits/>
      </c:valAx>
      <c:valAx>
        <c:axId val="63003109"/>
        <c:scaling>
          <c:orientation val="maxMin"/>
          <c:max val="17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2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739588"/>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BM172</a:t>
            </a:r>
          </a:p>
        </c:rich>
      </c:tx>
      <c:layout>
        <c:manualLayout>
          <c:xMode val="factor"/>
          <c:yMode val="factor"/>
          <c:x val="-0.41025"/>
          <c:y val="-0.01975"/>
        </c:manualLayout>
      </c:layout>
      <c:spPr>
        <a:noFill/>
        <a:ln>
          <a:noFill/>
        </a:ln>
      </c:spPr>
    </c:title>
    <c:plotArea>
      <c:layout>
        <c:manualLayout>
          <c:xMode val="edge"/>
          <c:yMode val="edge"/>
          <c:x val="0.06375"/>
          <c:y val="0.13625"/>
          <c:w val="0.8925"/>
          <c:h val="0.86125"/>
        </c:manualLayout>
      </c:layout>
      <c:scatterChart>
        <c:scatterStyle val="lineMarker"/>
        <c:varyColors val="0"/>
        <c:ser>
          <c:idx val="0"/>
          <c:order val="0"/>
          <c:tx>
            <c:strRef>
              <c:f>'BM172'!$H$1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'BM172'!$H$2:$H$12</c:f>
              <c:numCache/>
            </c:numRef>
          </c:xVal>
          <c:yVal>
            <c:numRef>
              <c:f>'BM172'!$J$2:$J$12</c:f>
              <c:numCache/>
            </c:numRef>
          </c:yVal>
          <c:smooth val="0"/>
        </c:ser>
        <c:ser>
          <c:idx val="3"/>
          <c:order val="1"/>
          <c:tx>
            <c:strRef>
              <c:f>'BM172'!$E$1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'BM172'!$E$2:$E$12</c:f>
              <c:numCache/>
            </c:numRef>
          </c:xVal>
          <c:yVal>
            <c:numRef>
              <c:f>'BM172'!$J$2:$J$12</c:f>
              <c:numCache/>
            </c:numRef>
          </c:yVal>
          <c:smooth val="0"/>
        </c:ser>
        <c:ser>
          <c:idx val="4"/>
          <c:order val="2"/>
          <c:tx>
            <c:strRef>
              <c:f>'BM172'!$G$1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'BM172'!$G$2:$G$12</c:f>
              <c:numCache/>
            </c:numRef>
          </c:xVal>
          <c:yVal>
            <c:numRef>
              <c:f>'BM172'!$J$2:$J$12</c:f>
              <c:numCache/>
            </c:numRef>
          </c:yVal>
          <c:smooth val="0"/>
        </c:ser>
        <c:ser>
          <c:idx val="1"/>
          <c:order val="3"/>
          <c:tx>
            <c:strRef>
              <c:f>'BM172'!$I$1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'BM172'!$I$2:$I$12</c:f>
              <c:numCache/>
            </c:numRef>
          </c:xVal>
          <c:yVal>
            <c:numRef>
              <c:f>'BM172'!$J$2:$J$12</c:f>
              <c:numCache/>
            </c:numRef>
          </c:yVal>
          <c:smooth val="0"/>
        </c:ser>
        <c:ser>
          <c:idx val="2"/>
          <c:order val="4"/>
          <c:tx>
            <c:strRef>
              <c:f>'BM172'!$F$1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'BM172'!$F$2:$F$12</c:f>
              <c:numCache/>
            </c:numRef>
          </c:xVal>
          <c:yVal>
            <c:numRef>
              <c:f>'BM172'!$J$2:$J$12</c:f>
              <c:numCache/>
            </c:numRef>
          </c:yVal>
          <c:smooth val="0"/>
        </c:ser>
        <c:axId val="30157070"/>
        <c:axId val="2978175"/>
      </c:scatterChart>
      <c:valAx>
        <c:axId val="30157070"/>
        <c:scaling>
          <c:orientation val="minMax"/>
          <c:max val="8"/>
          <c:min val="2"/>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2978175"/>
        <c:crosses val="autoZero"/>
        <c:crossBetween val="midCat"/>
        <c:dispUnits/>
      </c:valAx>
      <c:valAx>
        <c:axId val="2978175"/>
        <c:scaling>
          <c:orientation val="maxMin"/>
          <c:max val="1200"/>
          <c:min val="11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2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157070"/>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OV152</a:t>
            </a:r>
          </a:p>
        </c:rich>
      </c:tx>
      <c:layout>
        <c:manualLayout>
          <c:xMode val="factor"/>
          <c:yMode val="factor"/>
          <c:x val="-0.3495"/>
          <c:y val="0.059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OV152!$H$2:$H$9</c:f>
              <c:numCache/>
            </c:numRef>
          </c:xVal>
          <c:yVal>
            <c:numRef>
              <c:f>OV152!$J$2:$J$9</c:f>
              <c:numCache/>
            </c:numRef>
          </c:yVal>
          <c:smooth val="0"/>
        </c:ser>
        <c:ser>
          <c:idx val="3"/>
          <c:order val="1"/>
          <c:tx>
            <c:strRef>
              <c:f>OV152!$E$1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OV152!$E$2:$E$9</c:f>
              <c:numCache/>
            </c:numRef>
          </c:xVal>
          <c:yVal>
            <c:numRef>
              <c:f>OV152!$J$2:$J$9</c:f>
              <c:numCache/>
            </c:numRef>
          </c:yVal>
          <c:smooth val="0"/>
        </c:ser>
        <c:ser>
          <c:idx val="4"/>
          <c:order val="2"/>
          <c:tx>
            <c:strRef>
              <c:f>OV152!$G$1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OV152!$G$2:$G$6</c:f>
              <c:numCache/>
            </c:numRef>
          </c:xVal>
          <c:yVal>
            <c:numRef>
              <c:f>OV152!$J$2:$J$6</c:f>
              <c:numCache/>
            </c:numRef>
          </c:yVal>
          <c:smooth val="0"/>
        </c:ser>
        <c:ser>
          <c:idx val="1"/>
          <c:order val="3"/>
          <c:tx>
            <c:strRef>
              <c:f>OV152!$I$1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OV152!$I$2:$I$9</c:f>
              <c:numCache/>
            </c:numRef>
          </c:xVal>
          <c:yVal>
            <c:numRef>
              <c:f>OV152!$J$2:$J$9</c:f>
              <c:numCache/>
            </c:numRef>
          </c:yVal>
          <c:smooth val="0"/>
        </c:ser>
        <c:ser>
          <c:idx val="2"/>
          <c:order val="4"/>
          <c:tx>
            <c:strRef>
              <c:f>OV152!$F$1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OV152!$F$2:$F$9</c:f>
              <c:numCache/>
            </c:numRef>
          </c:xVal>
          <c:yVal>
            <c:numRef>
              <c:f>OV152!$J$2:$J$9</c:f>
              <c:numCache/>
            </c:numRef>
          </c:yVal>
          <c:smooth val="0"/>
        </c:ser>
        <c:axId val="50159662"/>
        <c:axId val="48783775"/>
      </c:scatterChart>
      <c:valAx>
        <c:axId val="5015966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48783775"/>
        <c:crosses val="autoZero"/>
        <c:crossBetween val="midCat"/>
        <c:dispUnits/>
      </c:valAx>
      <c:valAx>
        <c:axId val="48783775"/>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159662"/>
        <c:crosses val="autoZero"/>
        <c:crossBetween val="midCat"/>
        <c:dispUnits/>
      </c:valAx>
      <c:spPr>
        <a:solidFill>
          <a:srgbClr val="FFFFFF"/>
        </a:solidFill>
        <a:ln w="3175">
          <a:noFill/>
        </a:ln>
      </c:spPr>
    </c:plotArea>
    <c:legend>
      <c:legendPos val="r"/>
      <c:layout>
        <c:manualLayout>
          <c:xMode val="edge"/>
          <c:yMode val="edge"/>
          <c:x val="0.27"/>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OV152</a:t>
            </a:r>
          </a:p>
        </c:rich>
      </c:tx>
      <c:layout>
        <c:manualLayout>
          <c:xMode val="factor"/>
          <c:yMode val="factor"/>
          <c:x val="-0.35175"/>
          <c:y val="0.059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OV152!$H$1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OV152!$H$2:$H$9</c:f>
              <c:numCache/>
            </c:numRef>
          </c:xVal>
          <c:yVal>
            <c:numRef>
              <c:f>OV152!$J$2:$J$9</c:f>
              <c:numCache/>
            </c:numRef>
          </c:yVal>
          <c:smooth val="0"/>
        </c:ser>
        <c:ser>
          <c:idx val="3"/>
          <c:order val="1"/>
          <c:tx>
            <c:strRef>
              <c:f>OV152!$E$1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OV152!$E$2:$E$9</c:f>
              <c:numCache/>
            </c:numRef>
          </c:xVal>
          <c:yVal>
            <c:numRef>
              <c:f>OV152!$J$2:$J$9</c:f>
              <c:numCache/>
            </c:numRef>
          </c:yVal>
          <c:smooth val="0"/>
        </c:ser>
        <c:ser>
          <c:idx val="4"/>
          <c:order val="2"/>
          <c:tx>
            <c:strRef>
              <c:f>OV152!$G$1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OV152!$G$2:$G$6</c:f>
              <c:numCache/>
            </c:numRef>
          </c:xVal>
          <c:yVal>
            <c:numRef>
              <c:f>OV152!$J$2:$J$6</c:f>
              <c:numCache/>
            </c:numRef>
          </c:yVal>
          <c:smooth val="0"/>
        </c:ser>
        <c:ser>
          <c:idx val="1"/>
          <c:order val="3"/>
          <c:tx>
            <c:strRef>
              <c:f>OV152!$I$1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OV152!$I$2:$I$9</c:f>
              <c:numCache/>
            </c:numRef>
          </c:xVal>
          <c:yVal>
            <c:numRef>
              <c:f>OV152!$J$2:$J$9</c:f>
              <c:numCache/>
            </c:numRef>
          </c:yVal>
          <c:smooth val="0"/>
        </c:ser>
        <c:ser>
          <c:idx val="2"/>
          <c:order val="4"/>
          <c:tx>
            <c:strRef>
              <c:f>OV152!$F$1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OV152!$F$2:$F$9</c:f>
              <c:numCache/>
            </c:numRef>
          </c:xVal>
          <c:yVal>
            <c:numRef>
              <c:f>OV152!$J$2:$J$9</c:f>
              <c:numCache/>
            </c:numRef>
          </c:yVal>
          <c:smooth val="0"/>
        </c:ser>
        <c:axId val="36400792"/>
        <c:axId val="59171673"/>
      </c:scatterChart>
      <c:valAx>
        <c:axId val="36400792"/>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725"/>
            </c:manualLayout>
          </c:layout>
          <c:overlay val="0"/>
          <c:spPr>
            <a:noFill/>
            <a:ln>
              <a:noFill/>
            </a:ln>
          </c:spPr>
        </c:title>
        <c:delete val="0"/>
        <c:numFmt formatCode="0" sourceLinked="0"/>
        <c:majorTickMark val="out"/>
        <c:minorTickMark val="none"/>
        <c:tickLblPos val="nextTo"/>
        <c:spPr>
          <a:ln w="3175">
            <a:solidFill>
              <a:srgbClr val="808080"/>
            </a:solidFill>
          </a:ln>
        </c:spPr>
        <c:crossAx val="59171673"/>
        <c:crosses val="autoZero"/>
        <c:crossBetween val="midCat"/>
        <c:dispUnits/>
      </c:valAx>
      <c:valAx>
        <c:axId val="59171673"/>
        <c:scaling>
          <c:orientation val="maxMin"/>
          <c:max val="1350"/>
          <c:min val="115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00792"/>
        <c:crosses val="autoZero"/>
        <c:crossBetween val="midCat"/>
        <c:dispUnits/>
      </c:valAx>
      <c:spPr>
        <a:solidFill>
          <a:srgbClr val="FFFFFF"/>
        </a:solidFill>
        <a:ln w="3175">
          <a:noFill/>
        </a:ln>
      </c:spPr>
    </c:plotArea>
    <c:legend>
      <c:legendPos val="r"/>
      <c:layout>
        <c:manualLayout>
          <c:xMode val="edge"/>
          <c:yMode val="edge"/>
          <c:x val="0.269"/>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OV153</a:t>
            </a:r>
          </a:p>
        </c:rich>
      </c:tx>
      <c:layout>
        <c:manualLayout>
          <c:xMode val="factor"/>
          <c:yMode val="factor"/>
          <c:x val="-0.3945"/>
          <c:y val="0.06275"/>
        </c:manualLayout>
      </c:layout>
      <c:spPr>
        <a:noFill/>
        <a:ln>
          <a:noFill/>
        </a:ln>
      </c:spPr>
    </c:title>
    <c:plotArea>
      <c:layout>
        <c:manualLayout>
          <c:xMode val="edge"/>
          <c:yMode val="edge"/>
          <c:x val="0.06425"/>
          <c:y val="0.1465"/>
          <c:w val="0.891"/>
          <c:h val="0.851"/>
        </c:manualLayout>
      </c:layout>
      <c:scatterChart>
        <c:scatterStyle val="lineMarker"/>
        <c:varyColors val="0"/>
        <c:ser>
          <c:idx val="0"/>
          <c:order val="0"/>
          <c:tx>
            <c:strRef>
              <c:f>OV153!$H$1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OV153!$H$2:$H$9</c:f>
              <c:numCache/>
            </c:numRef>
          </c:xVal>
          <c:yVal>
            <c:numRef>
              <c:f>OV153!$J$2:$J$9</c:f>
              <c:numCache/>
            </c:numRef>
          </c:yVal>
          <c:smooth val="0"/>
        </c:ser>
        <c:ser>
          <c:idx val="3"/>
          <c:order val="1"/>
          <c:tx>
            <c:strRef>
              <c:f>OV153!$E$1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OV153!$E$2:$E$9</c:f>
              <c:numCache/>
            </c:numRef>
          </c:xVal>
          <c:yVal>
            <c:numRef>
              <c:f>OV153!$J$2:$J$9</c:f>
              <c:numCache/>
            </c:numRef>
          </c:yVal>
          <c:smooth val="0"/>
        </c:ser>
        <c:ser>
          <c:idx val="4"/>
          <c:order val="2"/>
          <c:tx>
            <c:strRef>
              <c:f>OV153!$G$1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OV153!$G$2:$G$6</c:f>
              <c:numCache/>
            </c:numRef>
          </c:xVal>
          <c:yVal>
            <c:numRef>
              <c:f>OV153!$J$2:$J$6</c:f>
              <c:numCache/>
            </c:numRef>
          </c:yVal>
          <c:smooth val="0"/>
        </c:ser>
        <c:ser>
          <c:idx val="1"/>
          <c:order val="3"/>
          <c:tx>
            <c:strRef>
              <c:f>OV153!$I$1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OV153!$I$2:$I$9</c:f>
              <c:numCache/>
            </c:numRef>
          </c:xVal>
          <c:yVal>
            <c:numRef>
              <c:f>OV153!$J$2:$J$9</c:f>
              <c:numCache/>
            </c:numRef>
          </c:yVal>
          <c:smooth val="0"/>
        </c:ser>
        <c:ser>
          <c:idx val="2"/>
          <c:order val="4"/>
          <c:tx>
            <c:strRef>
              <c:f>OV153!$F$1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OV153!$F$2:$F$9</c:f>
              <c:numCache/>
            </c:numRef>
          </c:xVal>
          <c:yVal>
            <c:numRef>
              <c:f>OV153!$J$2:$J$9</c:f>
              <c:numCache/>
            </c:numRef>
          </c:yVal>
          <c:smooth val="0"/>
        </c:ser>
        <c:axId val="62783010"/>
        <c:axId val="28176179"/>
      </c:scatterChart>
      <c:valAx>
        <c:axId val="6278301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6"/>
            </c:manualLayout>
          </c:layout>
          <c:overlay val="0"/>
          <c:spPr>
            <a:noFill/>
            <a:ln>
              <a:noFill/>
            </a:ln>
          </c:spPr>
        </c:title>
        <c:delete val="0"/>
        <c:numFmt formatCode="0" sourceLinked="0"/>
        <c:majorTickMark val="out"/>
        <c:minorTickMark val="none"/>
        <c:tickLblPos val="nextTo"/>
        <c:spPr>
          <a:ln w="3175">
            <a:solidFill>
              <a:srgbClr val="808080"/>
            </a:solidFill>
          </a:ln>
        </c:spPr>
        <c:crossAx val="28176179"/>
        <c:crosses val="autoZero"/>
        <c:crossBetween val="midCat"/>
        <c:dispUnits/>
      </c:valAx>
      <c:valAx>
        <c:axId val="28176179"/>
        <c:scaling>
          <c:orientation val="maxMin"/>
          <c:max val="1600"/>
          <c:min val="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1"/>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83010"/>
        <c:crosses val="autoZero"/>
        <c:crossBetween val="midCat"/>
        <c:dispUnits/>
      </c:valAx>
      <c:spPr>
        <a:solidFill>
          <a:srgbClr val="FFFFFF"/>
        </a:solidFill>
        <a:ln w="3175">
          <a:noFill/>
        </a:ln>
      </c:spPr>
    </c:plotArea>
    <c:legend>
      <c:legendPos val="r"/>
      <c:layout>
        <c:manualLayout>
          <c:xMode val="edge"/>
          <c:yMode val="edge"/>
          <c:x val="0.27325"/>
          <c:y val="0"/>
          <c:w val="0.59175"/>
          <c:h val="0.105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OV153</a:t>
            </a:r>
          </a:p>
        </c:rich>
      </c:tx>
      <c:layout>
        <c:manualLayout>
          <c:xMode val="factor"/>
          <c:yMode val="factor"/>
          <c:x val="-0.393"/>
          <c:y val="0.0625"/>
        </c:manualLayout>
      </c:layout>
      <c:spPr>
        <a:noFill/>
        <a:ln>
          <a:noFill/>
        </a:ln>
      </c:spPr>
    </c:title>
    <c:plotArea>
      <c:layout>
        <c:manualLayout>
          <c:xMode val="edge"/>
          <c:yMode val="edge"/>
          <c:x val="0.06375"/>
          <c:y val="0.146"/>
          <c:w val="0.8925"/>
          <c:h val="0.8515"/>
        </c:manualLayout>
      </c:layout>
      <c:scatterChart>
        <c:scatterStyle val="lineMarker"/>
        <c:varyColors val="0"/>
        <c:ser>
          <c:idx val="0"/>
          <c:order val="0"/>
          <c:tx>
            <c:strRef>
              <c:f>OV153!$H$1</c:f>
              <c:strCache>
                <c:ptCount val="1"/>
                <c:pt idx="0">
                  <c:v>Optical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OV153!$H$2:$H$9</c:f>
              <c:numCache/>
            </c:numRef>
          </c:xVal>
          <c:yVal>
            <c:numRef>
              <c:f>OV153!$J$2:$J$9</c:f>
              <c:numCache/>
            </c:numRef>
          </c:yVal>
          <c:smooth val="0"/>
        </c:ser>
        <c:ser>
          <c:idx val="3"/>
          <c:order val="1"/>
          <c:tx>
            <c:strRef>
              <c:f>OV153!$E$1</c:f>
              <c:strCache>
                <c:ptCount val="1"/>
                <c:pt idx="0">
                  <c:v>Membrane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6699"/>
              </a:solidFill>
              <a:ln>
                <a:solidFill>
                  <a:srgbClr val="666699"/>
                </a:solidFill>
              </a:ln>
            </c:spPr>
          </c:marker>
          <c:xVal>
            <c:numRef>
              <c:f>OV153!$E$2:$E$9</c:f>
              <c:numCache/>
            </c:numRef>
          </c:xVal>
          <c:yVal>
            <c:numRef>
              <c:f>OV153!$J$2:$J$9</c:f>
              <c:numCache/>
            </c:numRef>
          </c:yVal>
          <c:smooth val="0"/>
        </c:ser>
        <c:ser>
          <c:idx val="4"/>
          <c:order val="2"/>
          <c:tx>
            <c:strRef>
              <c:f>OV153!$G$1</c:f>
              <c:strCache>
                <c:ptCount val="1"/>
                <c:pt idx="0">
                  <c:v>Hach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xVal>
            <c:numRef>
              <c:f>OV153!$G$2:$G$6</c:f>
              <c:numCache/>
            </c:numRef>
          </c:xVal>
          <c:yVal>
            <c:numRef>
              <c:f>OV153!$J$2:$J$6</c:f>
              <c:numCache/>
            </c:numRef>
          </c:yVal>
          <c:smooth val="0"/>
        </c:ser>
        <c:ser>
          <c:idx val="1"/>
          <c:order val="3"/>
          <c:tx>
            <c:strRef>
              <c:f>OV153!$I$1</c:f>
              <c:strCache>
                <c:ptCount val="1"/>
                <c:pt idx="0">
                  <c:v>Seabird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xVal>
            <c:numRef>
              <c:f>OV153!$I$2:$I$9</c:f>
              <c:numCache/>
            </c:numRef>
          </c:xVal>
          <c:yVal>
            <c:numRef>
              <c:f>OV153!$J$2:$J$9</c:f>
              <c:numCache/>
            </c:numRef>
          </c:yVal>
          <c:smooth val="0"/>
        </c:ser>
        <c:ser>
          <c:idx val="2"/>
          <c:order val="4"/>
          <c:tx>
            <c:strRef>
              <c:f>OV153!$F$1</c:f>
              <c:strCache>
                <c:ptCount val="1"/>
                <c:pt idx="0">
                  <c:v>Winkler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OV153!$F$2:$F$9</c:f>
              <c:numCache/>
            </c:numRef>
          </c:xVal>
          <c:yVal>
            <c:numRef>
              <c:f>OV153!$J$2:$J$9</c:f>
              <c:numCache/>
            </c:numRef>
          </c:yVal>
          <c:smooth val="0"/>
        </c:ser>
        <c:axId val="52259020"/>
        <c:axId val="569133"/>
      </c:scatterChart>
      <c:valAx>
        <c:axId val="52259020"/>
        <c:scaling>
          <c:orientation val="minMax"/>
          <c:min val="0"/>
        </c:scaling>
        <c:axPos val="t"/>
        <c:title>
          <c:tx>
            <c:rich>
              <a:bodyPr vert="horz" rot="0" anchor="ctr"/>
              <a:lstStyle/>
              <a:p>
                <a:pPr algn="ctr">
                  <a:defRPr/>
                </a:pPr>
                <a:r>
                  <a:rPr lang="en-US" cap="none" sz="1000" b="1" i="0" u="none" baseline="0">
                    <a:solidFill>
                      <a:srgbClr val="000000"/>
                    </a:solidFill>
                  </a:rPr>
                  <a:t>DO (mg/L)</a:t>
                </a:r>
              </a:p>
            </c:rich>
          </c:tx>
          <c:layout>
            <c:manualLayout>
              <c:xMode val="factor"/>
              <c:yMode val="factor"/>
              <c:x val="0.02125"/>
              <c:y val="0.007"/>
            </c:manualLayout>
          </c:layout>
          <c:overlay val="0"/>
          <c:spPr>
            <a:noFill/>
            <a:ln>
              <a:noFill/>
            </a:ln>
          </c:spPr>
        </c:title>
        <c:delete val="0"/>
        <c:numFmt formatCode="0" sourceLinked="0"/>
        <c:majorTickMark val="out"/>
        <c:minorTickMark val="none"/>
        <c:tickLblPos val="nextTo"/>
        <c:spPr>
          <a:ln w="3175">
            <a:solidFill>
              <a:srgbClr val="808080"/>
            </a:solidFill>
          </a:ln>
        </c:spPr>
        <c:crossAx val="569133"/>
        <c:crosses val="autoZero"/>
        <c:crossBetween val="midCat"/>
        <c:dispUnits/>
      </c:valAx>
      <c:valAx>
        <c:axId val="569133"/>
        <c:scaling>
          <c:orientation val="maxMin"/>
          <c:max val="1450"/>
          <c:min val="1000"/>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2"/>
              <c:y val="0.01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59020"/>
        <c:crosses val="autoZero"/>
        <c:crossBetween val="midCat"/>
        <c:dispUnits/>
      </c:valAx>
      <c:spPr>
        <a:solidFill>
          <a:srgbClr val="FFFFFF"/>
        </a:solidFill>
        <a:ln w="3175">
          <a:noFill/>
        </a:ln>
      </c:spPr>
    </c:plotArea>
    <c:legend>
      <c:legendPos val="r"/>
      <c:layout>
        <c:manualLayout>
          <c:xMode val="edge"/>
          <c:yMode val="edge"/>
          <c:x val="0.27925"/>
          <c:y val="0"/>
          <c:w val="0.58975"/>
          <c:h val="0.108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3</xdr:row>
      <xdr:rowOff>142875</xdr:rowOff>
    </xdr:from>
    <xdr:to>
      <xdr:col>13</xdr:col>
      <xdr:colOff>571500</xdr:colOff>
      <xdr:row>20</xdr:row>
      <xdr:rowOff>104775</xdr:rowOff>
    </xdr:to>
    <xdr:graphicFrame>
      <xdr:nvGraphicFramePr>
        <xdr:cNvPr id="1" name="Chart 2"/>
        <xdr:cNvGraphicFramePr/>
      </xdr:nvGraphicFramePr>
      <xdr:xfrm>
        <a:off x="8753475" y="628650"/>
        <a:ext cx="2876550" cy="2714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152400</xdr:rowOff>
    </xdr:from>
    <xdr:to>
      <xdr:col>13</xdr:col>
      <xdr:colOff>361950</xdr:colOff>
      <xdr:row>17</xdr:row>
      <xdr:rowOff>104775</xdr:rowOff>
    </xdr:to>
    <xdr:graphicFrame>
      <xdr:nvGraphicFramePr>
        <xdr:cNvPr id="1" name="Chart 2"/>
        <xdr:cNvGraphicFramePr/>
      </xdr:nvGraphicFramePr>
      <xdr:xfrm>
        <a:off x="8553450" y="152400"/>
        <a:ext cx="2867025" cy="2705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14</xdr:col>
      <xdr:colOff>342900</xdr:colOff>
      <xdr:row>17</xdr:row>
      <xdr:rowOff>104775</xdr:rowOff>
    </xdr:to>
    <xdr:graphicFrame>
      <xdr:nvGraphicFramePr>
        <xdr:cNvPr id="1" name="Chart 2"/>
        <xdr:cNvGraphicFramePr/>
      </xdr:nvGraphicFramePr>
      <xdr:xfrm>
        <a:off x="6581775" y="161925"/>
        <a:ext cx="2857500" cy="2695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828675</xdr:colOff>
      <xdr:row>1</xdr:row>
      <xdr:rowOff>9525</xdr:rowOff>
    </xdr:from>
    <xdr:to>
      <xdr:col>14</xdr:col>
      <xdr:colOff>323850</xdr:colOff>
      <xdr:row>17</xdr:row>
      <xdr:rowOff>104775</xdr:rowOff>
    </xdr:to>
    <xdr:graphicFrame>
      <xdr:nvGraphicFramePr>
        <xdr:cNvPr id="1" name="Chart 2"/>
        <xdr:cNvGraphicFramePr/>
      </xdr:nvGraphicFramePr>
      <xdr:xfrm>
        <a:off x="6572250" y="171450"/>
        <a:ext cx="2847975" cy="2686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22</xdr:row>
      <xdr:rowOff>57150</xdr:rowOff>
    </xdr:from>
    <xdr:to>
      <xdr:col>14</xdr:col>
      <xdr:colOff>342900</xdr:colOff>
      <xdr:row>40</xdr:row>
      <xdr:rowOff>114300</xdr:rowOff>
    </xdr:to>
    <xdr:graphicFrame>
      <xdr:nvGraphicFramePr>
        <xdr:cNvPr id="2" name="Chart 2"/>
        <xdr:cNvGraphicFramePr/>
      </xdr:nvGraphicFramePr>
      <xdr:xfrm>
        <a:off x="6591300" y="3619500"/>
        <a:ext cx="2847975" cy="2971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25</xdr:row>
      <xdr:rowOff>0</xdr:rowOff>
    </xdr:from>
    <xdr:to>
      <xdr:col>14</xdr:col>
      <xdr:colOff>333375</xdr:colOff>
      <xdr:row>43</xdr:row>
      <xdr:rowOff>66675</xdr:rowOff>
    </xdr:to>
    <xdr:graphicFrame>
      <xdr:nvGraphicFramePr>
        <xdr:cNvPr id="2" name="Chart 2"/>
        <xdr:cNvGraphicFramePr/>
      </xdr:nvGraphicFramePr>
      <xdr:xfrm>
        <a:off x="6581775" y="4048125"/>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20</xdr:row>
      <xdr:rowOff>9525</xdr:rowOff>
    </xdr:to>
    <xdr:graphicFrame>
      <xdr:nvGraphicFramePr>
        <xdr:cNvPr id="1" name="Chart 1"/>
        <xdr:cNvGraphicFramePr/>
      </xdr:nvGraphicFramePr>
      <xdr:xfrm>
        <a:off x="6581775" y="571500"/>
        <a:ext cx="2838450" cy="26765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23</xdr:row>
      <xdr:rowOff>152400</xdr:rowOff>
    </xdr:from>
    <xdr:to>
      <xdr:col>14</xdr:col>
      <xdr:colOff>352425</xdr:colOff>
      <xdr:row>42</xdr:row>
      <xdr:rowOff>47625</xdr:rowOff>
    </xdr:to>
    <xdr:graphicFrame>
      <xdr:nvGraphicFramePr>
        <xdr:cNvPr id="2" name="Chart 2"/>
        <xdr:cNvGraphicFramePr/>
      </xdr:nvGraphicFramePr>
      <xdr:xfrm>
        <a:off x="6600825" y="3876675"/>
        <a:ext cx="2847975" cy="297180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23</xdr:row>
      <xdr:rowOff>152400</xdr:rowOff>
    </xdr:from>
    <xdr:to>
      <xdr:col>14</xdr:col>
      <xdr:colOff>352425</xdr:colOff>
      <xdr:row>42</xdr:row>
      <xdr:rowOff>47625</xdr:rowOff>
    </xdr:to>
    <xdr:graphicFrame>
      <xdr:nvGraphicFramePr>
        <xdr:cNvPr id="2" name="Chart 2"/>
        <xdr:cNvGraphicFramePr/>
      </xdr:nvGraphicFramePr>
      <xdr:xfrm>
        <a:off x="6600825" y="3876675"/>
        <a:ext cx="2847975" cy="29718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23</xdr:row>
      <xdr:rowOff>152400</xdr:rowOff>
    </xdr:from>
    <xdr:to>
      <xdr:col>14</xdr:col>
      <xdr:colOff>352425</xdr:colOff>
      <xdr:row>42</xdr:row>
      <xdr:rowOff>47625</xdr:rowOff>
    </xdr:to>
    <xdr:graphicFrame>
      <xdr:nvGraphicFramePr>
        <xdr:cNvPr id="2" name="Chart 2"/>
        <xdr:cNvGraphicFramePr/>
      </xdr:nvGraphicFramePr>
      <xdr:xfrm>
        <a:off x="6600825" y="3876675"/>
        <a:ext cx="2847975" cy="2971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23</xdr:row>
      <xdr:rowOff>152400</xdr:rowOff>
    </xdr:from>
    <xdr:to>
      <xdr:col>14</xdr:col>
      <xdr:colOff>352425</xdr:colOff>
      <xdr:row>42</xdr:row>
      <xdr:rowOff>47625</xdr:rowOff>
    </xdr:to>
    <xdr:graphicFrame>
      <xdr:nvGraphicFramePr>
        <xdr:cNvPr id="2" name="Chart 2"/>
        <xdr:cNvGraphicFramePr/>
      </xdr:nvGraphicFramePr>
      <xdr:xfrm>
        <a:off x="6600825" y="3876675"/>
        <a:ext cx="2847975" cy="29718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23</xdr:row>
      <xdr:rowOff>152400</xdr:rowOff>
    </xdr:from>
    <xdr:to>
      <xdr:col>14</xdr:col>
      <xdr:colOff>352425</xdr:colOff>
      <xdr:row>42</xdr:row>
      <xdr:rowOff>47625</xdr:rowOff>
    </xdr:to>
    <xdr:graphicFrame>
      <xdr:nvGraphicFramePr>
        <xdr:cNvPr id="2" name="Chart 2"/>
        <xdr:cNvGraphicFramePr/>
      </xdr:nvGraphicFramePr>
      <xdr:xfrm>
        <a:off x="6600825" y="3876675"/>
        <a:ext cx="2847975" cy="297180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25</xdr:row>
      <xdr:rowOff>0</xdr:rowOff>
    </xdr:from>
    <xdr:to>
      <xdr:col>14</xdr:col>
      <xdr:colOff>333375</xdr:colOff>
      <xdr:row>43</xdr:row>
      <xdr:rowOff>66675</xdr:rowOff>
    </xdr:to>
    <xdr:graphicFrame>
      <xdr:nvGraphicFramePr>
        <xdr:cNvPr id="2" name="Chart 2"/>
        <xdr:cNvGraphicFramePr/>
      </xdr:nvGraphicFramePr>
      <xdr:xfrm>
        <a:off x="6581775" y="4048125"/>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24</xdr:row>
      <xdr:rowOff>0</xdr:rowOff>
    </xdr:from>
    <xdr:to>
      <xdr:col>14</xdr:col>
      <xdr:colOff>333375</xdr:colOff>
      <xdr:row>42</xdr:row>
      <xdr:rowOff>66675</xdr:rowOff>
    </xdr:to>
    <xdr:graphicFrame>
      <xdr:nvGraphicFramePr>
        <xdr:cNvPr id="2" name="Chart 2"/>
        <xdr:cNvGraphicFramePr/>
      </xdr:nvGraphicFramePr>
      <xdr:xfrm>
        <a:off x="6581775" y="3886200"/>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24</xdr:row>
      <xdr:rowOff>0</xdr:rowOff>
    </xdr:from>
    <xdr:to>
      <xdr:col>14</xdr:col>
      <xdr:colOff>333375</xdr:colOff>
      <xdr:row>42</xdr:row>
      <xdr:rowOff>66675</xdr:rowOff>
    </xdr:to>
    <xdr:graphicFrame>
      <xdr:nvGraphicFramePr>
        <xdr:cNvPr id="2" name="Chart 2"/>
        <xdr:cNvGraphicFramePr/>
      </xdr:nvGraphicFramePr>
      <xdr:xfrm>
        <a:off x="6581775" y="3886200"/>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6960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24</xdr:row>
      <xdr:rowOff>0</xdr:rowOff>
    </xdr:from>
    <xdr:to>
      <xdr:col>14</xdr:col>
      <xdr:colOff>333375</xdr:colOff>
      <xdr:row>42</xdr:row>
      <xdr:rowOff>66675</xdr:rowOff>
    </xdr:to>
    <xdr:graphicFrame>
      <xdr:nvGraphicFramePr>
        <xdr:cNvPr id="2" name="Chart 2"/>
        <xdr:cNvGraphicFramePr/>
      </xdr:nvGraphicFramePr>
      <xdr:xfrm>
        <a:off x="6696075" y="3886200"/>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23</xdr:row>
      <xdr:rowOff>0</xdr:rowOff>
    </xdr:from>
    <xdr:to>
      <xdr:col>14</xdr:col>
      <xdr:colOff>333375</xdr:colOff>
      <xdr:row>41</xdr:row>
      <xdr:rowOff>66675</xdr:rowOff>
    </xdr:to>
    <xdr:graphicFrame>
      <xdr:nvGraphicFramePr>
        <xdr:cNvPr id="2" name="Chart 3"/>
        <xdr:cNvGraphicFramePr/>
      </xdr:nvGraphicFramePr>
      <xdr:xfrm>
        <a:off x="6581775" y="3724275"/>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24</xdr:row>
      <xdr:rowOff>0</xdr:rowOff>
    </xdr:from>
    <xdr:to>
      <xdr:col>14</xdr:col>
      <xdr:colOff>333375</xdr:colOff>
      <xdr:row>42</xdr:row>
      <xdr:rowOff>66675</xdr:rowOff>
    </xdr:to>
    <xdr:graphicFrame>
      <xdr:nvGraphicFramePr>
        <xdr:cNvPr id="2" name="Chart 2"/>
        <xdr:cNvGraphicFramePr/>
      </xdr:nvGraphicFramePr>
      <xdr:xfrm>
        <a:off x="6581775" y="3886200"/>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25</xdr:row>
      <xdr:rowOff>0</xdr:rowOff>
    </xdr:from>
    <xdr:to>
      <xdr:col>14</xdr:col>
      <xdr:colOff>333375</xdr:colOff>
      <xdr:row>43</xdr:row>
      <xdr:rowOff>66675</xdr:rowOff>
    </xdr:to>
    <xdr:graphicFrame>
      <xdr:nvGraphicFramePr>
        <xdr:cNvPr id="2" name="Chart 2"/>
        <xdr:cNvGraphicFramePr/>
      </xdr:nvGraphicFramePr>
      <xdr:xfrm>
        <a:off x="6581775" y="4048125"/>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24</xdr:row>
      <xdr:rowOff>0</xdr:rowOff>
    </xdr:from>
    <xdr:to>
      <xdr:col>14</xdr:col>
      <xdr:colOff>333375</xdr:colOff>
      <xdr:row>42</xdr:row>
      <xdr:rowOff>66675</xdr:rowOff>
    </xdr:to>
    <xdr:graphicFrame>
      <xdr:nvGraphicFramePr>
        <xdr:cNvPr id="2" name="Chart 2"/>
        <xdr:cNvGraphicFramePr/>
      </xdr:nvGraphicFramePr>
      <xdr:xfrm>
        <a:off x="6581775" y="3886200"/>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27</xdr:row>
      <xdr:rowOff>0</xdr:rowOff>
    </xdr:from>
    <xdr:to>
      <xdr:col>14</xdr:col>
      <xdr:colOff>333375</xdr:colOff>
      <xdr:row>45</xdr:row>
      <xdr:rowOff>66675</xdr:rowOff>
    </xdr:to>
    <xdr:graphicFrame>
      <xdr:nvGraphicFramePr>
        <xdr:cNvPr id="2" name="Chart 2"/>
        <xdr:cNvGraphicFramePr/>
      </xdr:nvGraphicFramePr>
      <xdr:xfrm>
        <a:off x="6581775" y="4371975"/>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26</xdr:row>
      <xdr:rowOff>0</xdr:rowOff>
    </xdr:from>
    <xdr:to>
      <xdr:col>14</xdr:col>
      <xdr:colOff>333375</xdr:colOff>
      <xdr:row>44</xdr:row>
      <xdr:rowOff>66675</xdr:rowOff>
    </xdr:to>
    <xdr:graphicFrame>
      <xdr:nvGraphicFramePr>
        <xdr:cNvPr id="2" name="Chart 2"/>
        <xdr:cNvGraphicFramePr/>
      </xdr:nvGraphicFramePr>
      <xdr:xfrm>
        <a:off x="6581775" y="4210050"/>
        <a:ext cx="2847975" cy="2981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85725</xdr:rowOff>
    </xdr:from>
    <xdr:to>
      <xdr:col>14</xdr:col>
      <xdr:colOff>323850</xdr:colOff>
      <xdr:row>21</xdr:row>
      <xdr:rowOff>142875</xdr:rowOff>
    </xdr:to>
    <xdr:graphicFrame>
      <xdr:nvGraphicFramePr>
        <xdr:cNvPr id="1" name="Chart 1"/>
        <xdr:cNvGraphicFramePr/>
      </xdr:nvGraphicFramePr>
      <xdr:xfrm>
        <a:off x="6581775" y="571500"/>
        <a:ext cx="2838450" cy="29718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14</xdr:col>
      <xdr:colOff>333375</xdr:colOff>
      <xdr:row>46</xdr:row>
      <xdr:rowOff>66675</xdr:rowOff>
    </xdr:to>
    <xdr:graphicFrame>
      <xdr:nvGraphicFramePr>
        <xdr:cNvPr id="2" name="Chart 2"/>
        <xdr:cNvGraphicFramePr/>
      </xdr:nvGraphicFramePr>
      <xdr:xfrm>
        <a:off x="6581775" y="4533900"/>
        <a:ext cx="2847975" cy="2981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
  <sheetViews>
    <sheetView zoomScalePageLayoutView="0" workbookViewId="0" topLeftCell="B1">
      <selection activeCell="I5" sqref="I5"/>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7" t="s">
        <v>167</v>
      </c>
      <c r="B2" s="7" t="s">
        <v>168</v>
      </c>
      <c r="C2" s="7">
        <v>1</v>
      </c>
      <c r="D2" s="7"/>
      <c r="E2" s="7">
        <v>5.33</v>
      </c>
      <c r="F2" s="7">
        <v>5.71</v>
      </c>
      <c r="G2" s="7"/>
      <c r="H2" s="7">
        <v>5.68</v>
      </c>
      <c r="I2" s="7">
        <v>5.76</v>
      </c>
      <c r="J2" s="7">
        <v>1149</v>
      </c>
    </row>
    <row r="3" spans="1:10" s="2" customFormat="1" ht="12.75">
      <c r="A3" s="7" t="s">
        <v>167</v>
      </c>
      <c r="B3" s="7" t="s">
        <v>169</v>
      </c>
      <c r="C3" s="7">
        <v>2</v>
      </c>
      <c r="D3" s="7"/>
      <c r="E3" s="7">
        <v>5.23</v>
      </c>
      <c r="F3" s="7">
        <v>5.97</v>
      </c>
      <c r="G3" s="7"/>
      <c r="H3" s="7">
        <v>6.04</v>
      </c>
      <c r="I3" s="7">
        <v>5.81</v>
      </c>
      <c r="J3" s="7">
        <v>1010</v>
      </c>
    </row>
    <row r="4" spans="1:10" s="2" customFormat="1" ht="12.75">
      <c r="A4" s="7" t="s">
        <v>167</v>
      </c>
      <c r="B4" s="7" t="s">
        <v>170</v>
      </c>
      <c r="C4" s="7">
        <v>5</v>
      </c>
      <c r="D4" s="7"/>
      <c r="E4" s="7">
        <v>3.38</v>
      </c>
      <c r="F4" s="7">
        <v>3.88</v>
      </c>
      <c r="G4" s="7"/>
      <c r="H4" s="7">
        <v>4.2</v>
      </c>
      <c r="I4" s="7">
        <v>3.91</v>
      </c>
      <c r="J4" s="7">
        <v>400</v>
      </c>
    </row>
    <row r="5" spans="1:10" s="2" customFormat="1" ht="12.75">
      <c r="A5" s="7" t="s">
        <v>167</v>
      </c>
      <c r="B5" s="7" t="s">
        <v>171</v>
      </c>
      <c r="C5" s="7">
        <v>7</v>
      </c>
      <c r="D5" s="64"/>
      <c r="E5" s="7">
        <v>5.48</v>
      </c>
      <c r="F5" s="7">
        <v>7.2</v>
      </c>
      <c r="G5" s="7"/>
      <c r="H5" s="7">
        <v>7.56</v>
      </c>
      <c r="I5" s="7">
        <v>7.34</v>
      </c>
      <c r="J5" s="7">
        <v>50</v>
      </c>
    </row>
    <row r="6" spans="1:10" s="2" customFormat="1" ht="12.75">
      <c r="A6" s="32"/>
      <c r="B6" s="32"/>
      <c r="C6" s="17"/>
      <c r="D6" s="17"/>
      <c r="E6" s="17"/>
      <c r="F6" s="17"/>
      <c r="G6" s="17"/>
      <c r="H6" s="17"/>
      <c r="I6" s="17"/>
      <c r="J6" s="17"/>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J6"/>
  <sheetViews>
    <sheetView zoomScalePageLayoutView="0" workbookViewId="0" topLeftCell="A1">
      <selection activeCell="E9" sqref="E9"/>
    </sheetView>
  </sheetViews>
  <sheetFormatPr defaultColWidth="11.00390625" defaultRowHeight="12.75"/>
  <cols>
    <col min="1" max="1" width="11.50390625" style="16" customWidth="1"/>
    <col min="2" max="2" width="20.00390625" style="16" bestFit="1" customWidth="1"/>
    <col min="3" max="3" width="11.00390625" style="16" customWidth="1"/>
    <col min="4" max="4" width="3.625" style="16" customWidth="1"/>
    <col min="5" max="10" width="11.00390625" style="16" customWidth="1"/>
    <col min="11" max="16384" width="11.00390625" style="2" customWidth="1"/>
  </cols>
  <sheetData>
    <row r="1" spans="1:10" ht="12.75">
      <c r="A1" s="34" t="s">
        <v>57</v>
      </c>
      <c r="B1" s="34" t="s">
        <v>58</v>
      </c>
      <c r="C1" s="34" t="s">
        <v>86</v>
      </c>
      <c r="D1" s="34" t="s">
        <v>83</v>
      </c>
      <c r="E1" s="35" t="s">
        <v>158</v>
      </c>
      <c r="F1" s="34" t="s">
        <v>156</v>
      </c>
      <c r="G1" s="36" t="s">
        <v>143</v>
      </c>
      <c r="H1" s="35" t="s">
        <v>157</v>
      </c>
      <c r="I1" s="35" t="s">
        <v>87</v>
      </c>
      <c r="J1" s="37" t="s">
        <v>88</v>
      </c>
    </row>
    <row r="2" spans="1:10" ht="12.75">
      <c r="A2" s="10" t="s">
        <v>59</v>
      </c>
      <c r="B2" s="6" t="s">
        <v>64</v>
      </c>
      <c r="C2" s="6">
        <v>7</v>
      </c>
      <c r="D2" s="6"/>
      <c r="E2" s="23">
        <v>5.65</v>
      </c>
      <c r="F2" s="22"/>
      <c r="G2" s="12">
        <v>5.3921568627450975</v>
      </c>
      <c r="H2" s="12">
        <v>6.63</v>
      </c>
      <c r="I2" s="6">
        <v>6.34</v>
      </c>
      <c r="J2" s="6">
        <v>2</v>
      </c>
    </row>
    <row r="3" spans="1:10" ht="12.75">
      <c r="A3" s="10" t="s">
        <v>59</v>
      </c>
      <c r="B3" s="6" t="s">
        <v>63</v>
      </c>
      <c r="C3" s="6">
        <v>5</v>
      </c>
      <c r="D3" s="21"/>
      <c r="E3" s="12">
        <v>5.82</v>
      </c>
      <c r="F3" s="6"/>
      <c r="G3" s="12">
        <v>4</v>
      </c>
      <c r="H3" s="12">
        <v>6.9</v>
      </c>
      <c r="I3" s="6">
        <v>3.91</v>
      </c>
      <c r="J3" s="6">
        <v>500</v>
      </c>
    </row>
    <row r="4" spans="1:10" ht="12.75">
      <c r="A4" s="10" t="s">
        <v>59</v>
      </c>
      <c r="B4" s="6" t="s">
        <v>62</v>
      </c>
      <c r="C4" s="6">
        <v>3</v>
      </c>
      <c r="D4" s="6"/>
      <c r="E4" s="12">
        <v>6.02</v>
      </c>
      <c r="F4" s="6"/>
      <c r="G4" s="12">
        <v>5.3861386138613865</v>
      </c>
      <c r="H4" s="12">
        <v>7.09</v>
      </c>
      <c r="I4" s="6">
        <v>6.25</v>
      </c>
      <c r="J4" s="6">
        <v>1150</v>
      </c>
    </row>
    <row r="5" spans="1:10" ht="12.75">
      <c r="A5" s="10" t="s">
        <v>59</v>
      </c>
      <c r="B5" s="6" t="s">
        <v>61</v>
      </c>
      <c r="C5" s="6">
        <v>2</v>
      </c>
      <c r="D5" s="6"/>
      <c r="E5" s="12">
        <v>6.11</v>
      </c>
      <c r="F5" s="6"/>
      <c r="G5" s="6">
        <v>5.95</v>
      </c>
      <c r="H5" s="12">
        <v>7.1</v>
      </c>
      <c r="I5" s="6">
        <v>6.42</v>
      </c>
      <c r="J5" s="6">
        <v>1200</v>
      </c>
    </row>
    <row r="6" spans="1:10" ht="12.75">
      <c r="A6" s="10" t="s">
        <v>59</v>
      </c>
      <c r="B6" s="6" t="s">
        <v>60</v>
      </c>
      <c r="C6" s="13">
        <v>1</v>
      </c>
      <c r="D6" s="18"/>
      <c r="E6" s="19">
        <v>6.05</v>
      </c>
      <c r="F6" s="10"/>
      <c r="G6" s="12">
        <v>6.239306930693069</v>
      </c>
      <c r="H6" s="12">
        <v>7.4</v>
      </c>
      <c r="I6" s="6">
        <v>6.74</v>
      </c>
      <c r="J6" s="6">
        <v>1500</v>
      </c>
    </row>
  </sheetData>
  <sheetProtection/>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A1:J6"/>
  <sheetViews>
    <sheetView zoomScalePageLayoutView="0" workbookViewId="0" topLeftCell="A1">
      <selection activeCell="H16" sqref="H16"/>
    </sheetView>
  </sheetViews>
  <sheetFormatPr defaultColWidth="11.00390625" defaultRowHeight="12.75"/>
  <cols>
    <col min="1" max="1" width="11.50390625" style="16" customWidth="1"/>
    <col min="2" max="2" width="20.00390625" style="16" bestFit="1" customWidth="1"/>
    <col min="3" max="3" width="11.00390625" style="16" customWidth="1"/>
    <col min="4" max="4" width="3.625" style="16" customWidth="1"/>
    <col min="5" max="10" width="11.00390625" style="16" customWidth="1"/>
    <col min="11" max="16384" width="11.00390625" style="2" customWidth="1"/>
  </cols>
  <sheetData>
    <row r="1" spans="1:10" ht="12.75">
      <c r="A1" s="34" t="s">
        <v>57</v>
      </c>
      <c r="B1" s="34" t="s">
        <v>58</v>
      </c>
      <c r="C1" s="34" t="s">
        <v>86</v>
      </c>
      <c r="D1" s="34" t="s">
        <v>83</v>
      </c>
      <c r="E1" s="35" t="s">
        <v>158</v>
      </c>
      <c r="F1" s="34" t="s">
        <v>156</v>
      </c>
      <c r="G1" s="36" t="s">
        <v>143</v>
      </c>
      <c r="H1" s="35" t="s">
        <v>157</v>
      </c>
      <c r="I1" s="35" t="s">
        <v>87</v>
      </c>
      <c r="J1" s="37" t="s">
        <v>88</v>
      </c>
    </row>
    <row r="2" spans="1:10" ht="12.75">
      <c r="A2" s="10" t="s">
        <v>65</v>
      </c>
      <c r="B2" s="6" t="s">
        <v>70</v>
      </c>
      <c r="C2" s="6">
        <v>6</v>
      </c>
      <c r="D2" s="6"/>
      <c r="E2" s="12">
        <v>4.7</v>
      </c>
      <c r="F2" s="6"/>
      <c r="G2" s="12">
        <v>4.931372549019608</v>
      </c>
      <c r="H2" s="12">
        <v>6.25</v>
      </c>
      <c r="I2" s="6">
        <v>4.79</v>
      </c>
      <c r="J2" s="6">
        <v>250</v>
      </c>
    </row>
    <row r="3" spans="1:10" ht="12.75">
      <c r="A3" s="10" t="s">
        <v>65</v>
      </c>
      <c r="B3" s="6" t="s">
        <v>69</v>
      </c>
      <c r="C3" s="6">
        <v>5</v>
      </c>
      <c r="D3" s="6"/>
      <c r="E3" s="12">
        <v>3.95</v>
      </c>
      <c r="F3" s="6"/>
      <c r="G3" s="12">
        <v>4.166196374766847</v>
      </c>
      <c r="H3" s="12">
        <v>5.35</v>
      </c>
      <c r="I3" s="6">
        <v>3.85</v>
      </c>
      <c r="J3" s="6">
        <v>500</v>
      </c>
    </row>
    <row r="4" spans="1:10" ht="12.75">
      <c r="A4" s="10" t="s">
        <v>65</v>
      </c>
      <c r="B4" s="6" t="s">
        <v>68</v>
      </c>
      <c r="C4" s="6">
        <v>3</v>
      </c>
      <c r="D4" s="10"/>
      <c r="E4" s="11">
        <v>5.62</v>
      </c>
      <c r="F4" s="10"/>
      <c r="G4" s="6">
        <v>6.12</v>
      </c>
      <c r="H4" s="12">
        <v>6.95</v>
      </c>
      <c r="I4" s="6">
        <v>6.32</v>
      </c>
      <c r="J4" s="6">
        <v>1150</v>
      </c>
    </row>
    <row r="5" spans="1:10" ht="12.75">
      <c r="A5" s="10" t="s">
        <v>65</v>
      </c>
      <c r="B5" s="6" t="s">
        <v>67</v>
      </c>
      <c r="C5" s="6">
        <v>2</v>
      </c>
      <c r="D5" s="6"/>
      <c r="E5" s="12">
        <v>5.8</v>
      </c>
      <c r="F5" s="6"/>
      <c r="G5" s="12">
        <v>6.0974681134589765</v>
      </c>
      <c r="H5" s="12">
        <v>6.98</v>
      </c>
      <c r="I5" s="6">
        <v>6.44</v>
      </c>
      <c r="J5" s="6">
        <v>1200</v>
      </c>
    </row>
    <row r="6" spans="1:10" ht="12.75">
      <c r="A6" s="10" t="s">
        <v>65</v>
      </c>
      <c r="B6" s="6" t="s">
        <v>66</v>
      </c>
      <c r="C6" s="6">
        <v>1</v>
      </c>
      <c r="D6" s="6"/>
      <c r="E6" s="12">
        <v>6</v>
      </c>
      <c r="F6" s="6"/>
      <c r="G6" s="12">
        <v>6.245098039215686</v>
      </c>
      <c r="H6" s="12">
        <v>7.17</v>
      </c>
      <c r="I6" s="6">
        <v>6.9</v>
      </c>
      <c r="J6" s="6">
        <v>1500</v>
      </c>
    </row>
  </sheetData>
  <sheetProtection/>
  <printOptions/>
  <pageMargins left="0.75" right="0.75" top="1" bottom="1" header="0.5" footer="0.5"/>
  <pageSetup orientation="portrait" paperSize="9" r:id="rId2"/>
  <drawing r:id="rId1"/>
</worksheet>
</file>

<file path=xl/worksheets/sheet12.xml><?xml version="1.0" encoding="utf-8"?>
<worksheet xmlns="http://schemas.openxmlformats.org/spreadsheetml/2006/main" xmlns:r="http://schemas.openxmlformats.org/officeDocument/2006/relationships">
  <dimension ref="A1:J6"/>
  <sheetViews>
    <sheetView zoomScalePageLayoutView="0" workbookViewId="0" topLeftCell="A1">
      <selection activeCell="L24" sqref="L24"/>
    </sheetView>
  </sheetViews>
  <sheetFormatPr defaultColWidth="11.00390625" defaultRowHeight="12.75"/>
  <cols>
    <col min="1" max="1" width="7.25390625" style="16" bestFit="1" customWidth="1"/>
    <col min="2" max="2" width="15.50390625" style="16" bestFit="1" customWidth="1"/>
    <col min="3" max="3" width="11.00390625" style="16" customWidth="1"/>
    <col min="4" max="4" width="3.625" style="16" customWidth="1"/>
    <col min="5" max="5" width="7.625" style="16" bestFit="1" customWidth="1"/>
    <col min="6" max="6" width="7.875" style="16" customWidth="1"/>
    <col min="7" max="7" width="6.125" style="16" customWidth="1"/>
    <col min="8" max="8" width="5.50390625" style="16" bestFit="1" customWidth="1"/>
    <col min="9" max="9" width="6.00390625" style="16" bestFit="1" customWidth="1"/>
    <col min="10" max="10" width="4.875" style="16" bestFit="1" customWidth="1"/>
    <col min="11" max="16384" width="11.00390625" style="2" customWidth="1"/>
  </cols>
  <sheetData>
    <row r="1" spans="1:10" ht="12.75">
      <c r="A1" s="34" t="s">
        <v>57</v>
      </c>
      <c r="B1" s="34" t="s">
        <v>58</v>
      </c>
      <c r="C1" s="34" t="s">
        <v>86</v>
      </c>
      <c r="D1" s="34" t="s">
        <v>83</v>
      </c>
      <c r="E1" s="35" t="s">
        <v>158</v>
      </c>
      <c r="F1" s="34" t="s">
        <v>156</v>
      </c>
      <c r="G1" s="36" t="s">
        <v>143</v>
      </c>
      <c r="H1" s="35" t="s">
        <v>157</v>
      </c>
      <c r="I1" s="35" t="s">
        <v>87</v>
      </c>
      <c r="J1" s="37" t="s">
        <v>88</v>
      </c>
    </row>
    <row r="2" spans="1:10" ht="12.75">
      <c r="A2" s="5" t="s">
        <v>71</v>
      </c>
      <c r="B2" s="4" t="s">
        <v>76</v>
      </c>
      <c r="C2" s="6">
        <v>6</v>
      </c>
      <c r="D2" s="6"/>
      <c r="E2" s="12">
        <v>4.45</v>
      </c>
      <c r="F2" s="6"/>
      <c r="G2" s="12">
        <v>4.22</v>
      </c>
      <c r="H2" s="12">
        <v>5.38</v>
      </c>
      <c r="I2" s="6">
        <v>4.29</v>
      </c>
      <c r="J2" s="6">
        <v>250</v>
      </c>
    </row>
    <row r="3" spans="1:10" ht="12.75">
      <c r="A3" s="5" t="s">
        <v>71</v>
      </c>
      <c r="B3" s="4" t="s">
        <v>75</v>
      </c>
      <c r="C3" s="6">
        <v>5</v>
      </c>
      <c r="D3" s="6"/>
      <c r="E3" s="12">
        <v>4.05</v>
      </c>
      <c r="F3" s="6"/>
      <c r="G3" s="12">
        <v>3.9481555333998006</v>
      </c>
      <c r="H3" s="12">
        <v>5.01</v>
      </c>
      <c r="I3" s="6">
        <v>3.84</v>
      </c>
      <c r="J3" s="6">
        <v>500</v>
      </c>
    </row>
    <row r="4" spans="1:10" ht="12.75">
      <c r="A4" s="5" t="s">
        <v>71</v>
      </c>
      <c r="B4" s="4" t="s">
        <v>74</v>
      </c>
      <c r="C4" s="6">
        <v>3</v>
      </c>
      <c r="D4" s="6"/>
      <c r="E4" s="12">
        <v>5.88</v>
      </c>
      <c r="F4" s="6"/>
      <c r="G4" s="12">
        <v>5.970443349753695</v>
      </c>
      <c r="H4" s="12">
        <v>6.95</v>
      </c>
      <c r="I4" s="6">
        <v>6.31</v>
      </c>
      <c r="J4" s="6">
        <v>1150</v>
      </c>
    </row>
    <row r="5" spans="1:10" ht="12.75">
      <c r="A5" s="5" t="s">
        <v>71</v>
      </c>
      <c r="B5" s="4" t="s">
        <v>73</v>
      </c>
      <c r="C5" s="6">
        <v>2</v>
      </c>
      <c r="D5" s="6"/>
      <c r="E5" s="12">
        <v>5.86</v>
      </c>
      <c r="F5" s="6"/>
      <c r="G5" s="12">
        <v>6</v>
      </c>
      <c r="H5" s="12">
        <v>7.04</v>
      </c>
      <c r="I5" s="6">
        <v>6.41</v>
      </c>
      <c r="J5" s="6">
        <v>1200</v>
      </c>
    </row>
    <row r="6" spans="1:10" ht="12.75">
      <c r="A6" s="5" t="s">
        <v>71</v>
      </c>
      <c r="B6" s="4" t="s">
        <v>72</v>
      </c>
      <c r="C6" s="6">
        <v>1</v>
      </c>
      <c r="D6" s="6"/>
      <c r="E6" s="12">
        <v>6.07</v>
      </c>
      <c r="F6" s="6"/>
      <c r="G6" s="12">
        <v>6.06</v>
      </c>
      <c r="H6" s="12">
        <v>7.25</v>
      </c>
      <c r="I6" s="6">
        <v>6.77</v>
      </c>
      <c r="J6" s="6">
        <v>1500</v>
      </c>
    </row>
  </sheetData>
  <sheetProtection/>
  <printOptions/>
  <pageMargins left="0.75" right="0.75" top="1" bottom="1" header="0.5" footer="0.5"/>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J6"/>
  <sheetViews>
    <sheetView zoomScalePageLayoutView="0" workbookViewId="0" topLeftCell="A1">
      <selection activeCell="J21" sqref="J21"/>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77</v>
      </c>
      <c r="B2" s="4" t="s">
        <v>82</v>
      </c>
      <c r="C2" s="6">
        <v>6</v>
      </c>
      <c r="D2" s="6"/>
      <c r="E2" s="12">
        <v>4.68</v>
      </c>
      <c r="F2" s="6"/>
      <c r="G2" s="12">
        <v>4.810379241516966</v>
      </c>
      <c r="H2" s="12">
        <v>5.85</v>
      </c>
      <c r="I2" s="6">
        <v>4.72</v>
      </c>
      <c r="J2" s="6">
        <v>250</v>
      </c>
    </row>
    <row r="3" spans="1:10" s="2" customFormat="1" ht="12.75">
      <c r="A3" s="5" t="s">
        <v>77</v>
      </c>
      <c r="B3" s="4" t="s">
        <v>81</v>
      </c>
      <c r="C3" s="6">
        <v>5</v>
      </c>
      <c r="D3" s="6"/>
      <c r="E3" s="12">
        <v>5.5</v>
      </c>
      <c r="F3" s="6"/>
      <c r="G3" s="12">
        <v>4</v>
      </c>
      <c r="H3" s="12">
        <v>6.75</v>
      </c>
      <c r="I3" s="6">
        <v>3.95</v>
      </c>
      <c r="J3" s="6">
        <v>500</v>
      </c>
    </row>
    <row r="4" spans="1:10" s="2" customFormat="1" ht="12.75">
      <c r="A4" s="5" t="s">
        <v>77</v>
      </c>
      <c r="B4" s="4" t="s">
        <v>80</v>
      </c>
      <c r="C4" s="6">
        <v>3</v>
      </c>
      <c r="D4" s="6"/>
      <c r="E4" s="12">
        <v>5.8</v>
      </c>
      <c r="F4" s="6"/>
      <c r="G4" s="12">
        <v>6.0588235294117645</v>
      </c>
      <c r="H4" s="12">
        <v>7.01</v>
      </c>
      <c r="I4" s="6">
        <v>6.28</v>
      </c>
      <c r="J4" s="6">
        <v>1150</v>
      </c>
    </row>
    <row r="5" spans="1:10" s="2" customFormat="1" ht="12.75">
      <c r="A5" s="5" t="s">
        <v>77</v>
      </c>
      <c r="B5" s="4" t="s">
        <v>79</v>
      </c>
      <c r="C5" s="6">
        <v>2</v>
      </c>
      <c r="D5" s="6"/>
      <c r="E5" s="12">
        <v>5.95</v>
      </c>
      <c r="F5" s="6"/>
      <c r="G5" s="12">
        <v>6.2</v>
      </c>
      <c r="H5" s="12">
        <v>7.06</v>
      </c>
      <c r="I5" s="6">
        <v>6.34</v>
      </c>
      <c r="J5" s="6">
        <v>1200</v>
      </c>
    </row>
    <row r="6" spans="1:10" s="2" customFormat="1" ht="12.75">
      <c r="A6" s="5" t="s">
        <v>77</v>
      </c>
      <c r="B6" s="4" t="s">
        <v>78</v>
      </c>
      <c r="C6" s="6">
        <v>1</v>
      </c>
      <c r="D6" s="6"/>
      <c r="E6" s="12">
        <v>6.2</v>
      </c>
      <c r="F6" s="6"/>
      <c r="G6" s="12">
        <v>6.42</v>
      </c>
      <c r="H6" s="12">
        <v>7.2</v>
      </c>
      <c r="I6" s="6">
        <v>6.71</v>
      </c>
      <c r="J6" s="6">
        <v>1500</v>
      </c>
    </row>
  </sheetData>
  <sheetProtection/>
  <printOptions/>
  <pageMargins left="0.75" right="0.75" top="1" bottom="1" header="0.5" footer="0.5"/>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A1:J6"/>
  <sheetViews>
    <sheetView zoomScalePageLayoutView="0" workbookViewId="0" topLeftCell="A1">
      <selection activeCell="E20" sqref="E20"/>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29" t="s">
        <v>89</v>
      </c>
      <c r="B2" s="29" t="s">
        <v>97</v>
      </c>
      <c r="C2" s="22">
        <v>6</v>
      </c>
      <c r="D2" s="6"/>
      <c r="E2" s="23">
        <v>5.74</v>
      </c>
      <c r="F2" s="22"/>
      <c r="G2" s="23">
        <v>4.2</v>
      </c>
      <c r="H2" s="23">
        <v>5.65</v>
      </c>
      <c r="I2" s="22">
        <v>4.53</v>
      </c>
      <c r="J2" s="22">
        <v>250</v>
      </c>
    </row>
    <row r="3" spans="1:10" s="2" customFormat="1" ht="12.75">
      <c r="A3" s="5" t="s">
        <v>89</v>
      </c>
      <c r="B3" s="4" t="s">
        <v>96</v>
      </c>
      <c r="C3" s="6">
        <v>5</v>
      </c>
      <c r="D3" s="6"/>
      <c r="E3" s="12">
        <v>5.18</v>
      </c>
      <c r="F3" s="6"/>
      <c r="G3" s="12">
        <v>3.56</v>
      </c>
      <c r="H3" s="12">
        <v>5.27</v>
      </c>
      <c r="I3" s="6">
        <v>3.92</v>
      </c>
      <c r="J3" s="6">
        <v>500</v>
      </c>
    </row>
    <row r="4" spans="1:10" s="2" customFormat="1" ht="12.75">
      <c r="A4" s="5" t="s">
        <v>89</v>
      </c>
      <c r="B4" s="4" t="s">
        <v>95</v>
      </c>
      <c r="C4" s="6">
        <v>3</v>
      </c>
      <c r="D4" s="10"/>
      <c r="E4" s="11">
        <v>7.12</v>
      </c>
      <c r="F4" s="6"/>
      <c r="G4" s="12">
        <v>5.982053838484546</v>
      </c>
      <c r="H4" s="12">
        <v>7.1</v>
      </c>
      <c r="I4" s="6">
        <v>6.29</v>
      </c>
      <c r="J4" s="6">
        <v>1150</v>
      </c>
    </row>
    <row r="5" spans="1:10" s="2" customFormat="1" ht="12.75">
      <c r="A5" s="5" t="s">
        <v>89</v>
      </c>
      <c r="B5" s="4" t="s">
        <v>94</v>
      </c>
      <c r="C5" s="6">
        <v>2</v>
      </c>
      <c r="D5" s="6"/>
      <c r="E5" s="12">
        <v>7.03</v>
      </c>
      <c r="F5" s="6"/>
      <c r="G5" s="12">
        <v>6.08</v>
      </c>
      <c r="H5" s="12">
        <v>7.12</v>
      </c>
      <c r="I5" s="6">
        <v>6.41</v>
      </c>
      <c r="J5" s="6">
        <v>1200</v>
      </c>
    </row>
    <row r="6" spans="1:10" s="2" customFormat="1" ht="12.75">
      <c r="A6" s="5" t="s">
        <v>89</v>
      </c>
      <c r="B6" s="4" t="s">
        <v>93</v>
      </c>
      <c r="C6" s="6">
        <v>1</v>
      </c>
      <c r="D6" s="6"/>
      <c r="E6" s="12">
        <v>7.67</v>
      </c>
      <c r="F6" s="6"/>
      <c r="G6" s="12">
        <v>6.2</v>
      </c>
      <c r="H6" s="12">
        <v>7.42</v>
      </c>
      <c r="I6" s="6">
        <v>6.88</v>
      </c>
      <c r="J6" s="6">
        <v>1500</v>
      </c>
    </row>
  </sheetData>
  <sheetProtection/>
  <printOptions/>
  <pageMargins left="0.75" right="0.75" top="1" bottom="1" header="0.5" footer="0.5"/>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A1:J6"/>
  <sheetViews>
    <sheetView zoomScalePageLayoutView="0" workbookViewId="0" topLeftCell="A1">
      <selection activeCell="G34" sqref="G34"/>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0" t="s">
        <v>90</v>
      </c>
      <c r="B2" s="28" t="s">
        <v>102</v>
      </c>
      <c r="C2" s="9">
        <v>6</v>
      </c>
      <c r="D2" s="9"/>
      <c r="E2" s="9">
        <v>5.37</v>
      </c>
      <c r="F2" s="9"/>
      <c r="G2" s="8">
        <v>4.243027888446215</v>
      </c>
      <c r="H2" s="9">
        <v>5.48</v>
      </c>
      <c r="I2" s="9">
        <v>4.77</v>
      </c>
      <c r="J2" s="9">
        <v>250</v>
      </c>
    </row>
    <row r="3" spans="1:10" s="2" customFormat="1" ht="12.75">
      <c r="A3" s="30" t="s">
        <v>90</v>
      </c>
      <c r="B3" s="28" t="s">
        <v>101</v>
      </c>
      <c r="C3" s="9">
        <v>5</v>
      </c>
      <c r="D3" s="9"/>
      <c r="E3" s="9">
        <v>4.9</v>
      </c>
      <c r="F3" s="9"/>
      <c r="G3" s="8">
        <v>3.8507797834506903</v>
      </c>
      <c r="H3" s="9">
        <v>4.92</v>
      </c>
      <c r="I3" s="9">
        <v>3.88</v>
      </c>
      <c r="J3" s="9">
        <v>500</v>
      </c>
    </row>
    <row r="4" spans="1:10" s="2" customFormat="1" ht="12.75">
      <c r="A4" s="30" t="s">
        <v>90</v>
      </c>
      <c r="B4" s="28" t="s">
        <v>100</v>
      </c>
      <c r="C4" s="9">
        <v>3</v>
      </c>
      <c r="D4" s="9"/>
      <c r="E4" s="9">
        <v>7.12</v>
      </c>
      <c r="F4" s="9"/>
      <c r="G4" s="8">
        <v>5.68</v>
      </c>
      <c r="H4" s="9">
        <v>6.94</v>
      </c>
      <c r="I4" s="9">
        <v>6.33</v>
      </c>
      <c r="J4" s="9">
        <v>1150</v>
      </c>
    </row>
    <row r="5" spans="1:10" s="2" customFormat="1" ht="12.75">
      <c r="A5" s="30" t="s">
        <v>90</v>
      </c>
      <c r="B5" s="28" t="s">
        <v>99</v>
      </c>
      <c r="C5" s="9">
        <v>2</v>
      </c>
      <c r="D5" s="9"/>
      <c r="E5" s="9">
        <v>7.23</v>
      </c>
      <c r="F5" s="9"/>
      <c r="G5" s="8">
        <v>6.033852295409181</v>
      </c>
      <c r="H5" s="9">
        <v>7.01</v>
      </c>
      <c r="I5" s="9">
        <v>6.47</v>
      </c>
      <c r="J5" s="9">
        <v>1200</v>
      </c>
    </row>
    <row r="6" spans="1:10" s="2" customFormat="1" ht="12.75">
      <c r="A6" s="30" t="s">
        <v>90</v>
      </c>
      <c r="B6" s="28" t="s">
        <v>98</v>
      </c>
      <c r="C6" s="9">
        <v>1</v>
      </c>
      <c r="D6" s="9"/>
      <c r="E6" s="9">
        <v>7.5</v>
      </c>
      <c r="F6" s="9"/>
      <c r="G6" s="8">
        <v>6.053892215568862</v>
      </c>
      <c r="H6" s="9">
        <v>7.2</v>
      </c>
      <c r="I6" s="9">
        <v>6.81</v>
      </c>
      <c r="J6" s="9">
        <v>1500</v>
      </c>
    </row>
  </sheetData>
  <sheetProtection/>
  <printOptions/>
  <pageMargins left="0.75" right="0.75" top="1" bottom="1" header="0.5" footer="0.5"/>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J6"/>
  <sheetViews>
    <sheetView zoomScalePageLayoutView="0" workbookViewId="0" topLeftCell="A1">
      <selection activeCell="C15" sqref="C15"/>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91</v>
      </c>
      <c r="B2" s="4" t="s">
        <v>107</v>
      </c>
      <c r="C2" s="6">
        <v>6</v>
      </c>
      <c r="D2" s="6"/>
      <c r="E2" s="6">
        <v>5.62</v>
      </c>
      <c r="F2" s="6"/>
      <c r="G2" s="12">
        <v>4.507416127439516</v>
      </c>
      <c r="H2" s="6">
        <v>5.58</v>
      </c>
      <c r="I2" s="6">
        <v>4.62</v>
      </c>
      <c r="J2" s="6">
        <v>250</v>
      </c>
    </row>
    <row r="3" spans="1:10" s="2" customFormat="1" ht="12.75">
      <c r="A3" s="5" t="s">
        <v>91</v>
      </c>
      <c r="B3" s="4" t="s">
        <v>106</v>
      </c>
      <c r="C3" s="6">
        <v>5</v>
      </c>
      <c r="D3" s="6"/>
      <c r="E3" s="6"/>
      <c r="F3" s="6"/>
      <c r="G3" s="12">
        <v>5.6</v>
      </c>
      <c r="H3" s="6"/>
      <c r="I3" s="6">
        <v>5.92</v>
      </c>
      <c r="J3" s="6">
        <v>1050</v>
      </c>
    </row>
    <row r="4" spans="1:10" s="2" customFormat="1" ht="12.75">
      <c r="A4" s="5" t="s">
        <v>91</v>
      </c>
      <c r="B4" s="4" t="s">
        <v>105</v>
      </c>
      <c r="C4" s="6">
        <v>3</v>
      </c>
      <c r="D4" s="10"/>
      <c r="E4" s="10">
        <v>6.41</v>
      </c>
      <c r="F4" s="6"/>
      <c r="G4" s="12">
        <v>5.705882352941177</v>
      </c>
      <c r="H4" s="6">
        <v>6.8</v>
      </c>
      <c r="I4" s="6">
        <v>6.11</v>
      </c>
      <c r="J4" s="6">
        <v>1150</v>
      </c>
    </row>
    <row r="5" spans="1:10" s="2" customFormat="1" ht="12.75">
      <c r="A5" s="5" t="s">
        <v>91</v>
      </c>
      <c r="B5" s="4" t="s">
        <v>104</v>
      </c>
      <c r="C5" s="6">
        <v>2</v>
      </c>
      <c r="D5" s="6"/>
      <c r="E5" s="6">
        <v>6.65</v>
      </c>
      <c r="F5" s="6"/>
      <c r="G5" s="12">
        <v>6.354581673306773</v>
      </c>
      <c r="H5" s="6">
        <v>7.1</v>
      </c>
      <c r="I5" s="6">
        <v>6.29</v>
      </c>
      <c r="J5" s="6">
        <v>1200</v>
      </c>
    </row>
    <row r="6" spans="1:10" s="2" customFormat="1" ht="12.75">
      <c r="A6" s="5" t="s">
        <v>91</v>
      </c>
      <c r="B6" s="4" t="s">
        <v>103</v>
      </c>
      <c r="C6" s="6">
        <v>1</v>
      </c>
      <c r="D6" s="6"/>
      <c r="E6" s="6">
        <v>6.6</v>
      </c>
      <c r="F6" s="6"/>
      <c r="G6" s="12">
        <v>6.082677165354331</v>
      </c>
      <c r="H6" s="6">
        <v>7.2</v>
      </c>
      <c r="I6" s="6">
        <v>6.62</v>
      </c>
      <c r="J6" s="6">
        <v>1500</v>
      </c>
    </row>
  </sheetData>
  <sheetProtection/>
  <printOptions/>
  <pageMargins left="0.75" right="0.75" top="1" bottom="1" header="0.5" footer="0.5"/>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J6"/>
  <sheetViews>
    <sheetView zoomScalePageLayoutView="0" workbookViewId="0" topLeftCell="A1">
      <selection activeCell="I21" sqref="I21"/>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92</v>
      </c>
      <c r="B2" s="4" t="s">
        <v>112</v>
      </c>
      <c r="C2" s="6">
        <v>6</v>
      </c>
      <c r="D2" s="6"/>
      <c r="E2" s="6">
        <v>5.14</v>
      </c>
      <c r="F2" s="6"/>
      <c r="G2" s="12">
        <v>4.08</v>
      </c>
      <c r="H2" s="6">
        <v>5.58</v>
      </c>
      <c r="I2" s="6">
        <v>4.63</v>
      </c>
      <c r="J2" s="6">
        <v>250</v>
      </c>
    </row>
    <row r="3" spans="1:10" s="2" customFormat="1" ht="12.75">
      <c r="A3" s="5" t="s">
        <v>92</v>
      </c>
      <c r="B3" s="4" t="s">
        <v>111</v>
      </c>
      <c r="C3" s="6">
        <v>5</v>
      </c>
      <c r="D3" s="6"/>
      <c r="E3" s="6">
        <v>4.85</v>
      </c>
      <c r="F3" s="6"/>
      <c r="G3" s="12">
        <v>3.6731017175484646</v>
      </c>
      <c r="H3" s="6">
        <v>5.33</v>
      </c>
      <c r="I3" s="6">
        <v>3.89</v>
      </c>
      <c r="J3" s="6">
        <v>500</v>
      </c>
    </row>
    <row r="4" spans="1:10" s="2" customFormat="1" ht="12.75">
      <c r="A4" s="5" t="s">
        <v>92</v>
      </c>
      <c r="B4" s="4" t="s">
        <v>110</v>
      </c>
      <c r="C4" s="6">
        <v>3</v>
      </c>
      <c r="D4" s="6"/>
      <c r="E4" s="6">
        <v>6.35</v>
      </c>
      <c r="F4" s="6"/>
      <c r="G4" s="12">
        <v>6</v>
      </c>
      <c r="H4" s="6">
        <v>6.98</v>
      </c>
      <c r="I4" s="6">
        <v>6.31</v>
      </c>
      <c r="J4" s="6">
        <v>1150</v>
      </c>
    </row>
    <row r="5" spans="1:10" s="2" customFormat="1" ht="12.75">
      <c r="A5" s="5" t="s">
        <v>92</v>
      </c>
      <c r="B5" s="4" t="s">
        <v>109</v>
      </c>
      <c r="C5" s="6">
        <v>2</v>
      </c>
      <c r="D5" s="6"/>
      <c r="E5" s="6">
        <v>6.58</v>
      </c>
      <c r="F5" s="6"/>
      <c r="G5" s="12">
        <v>5.9478125</v>
      </c>
      <c r="H5" s="6">
        <v>7.15</v>
      </c>
      <c r="I5" s="6">
        <v>6.43</v>
      </c>
      <c r="J5" s="6">
        <v>1200</v>
      </c>
    </row>
    <row r="6" spans="1:10" s="2" customFormat="1" ht="12.75">
      <c r="A6" s="5" t="s">
        <v>92</v>
      </c>
      <c r="B6" s="4" t="s">
        <v>108</v>
      </c>
      <c r="C6" s="6">
        <v>1</v>
      </c>
      <c r="D6" s="6"/>
      <c r="E6" s="6">
        <v>6.79</v>
      </c>
      <c r="F6" s="6"/>
      <c r="G6" s="12">
        <v>6</v>
      </c>
      <c r="H6" s="6">
        <v>7.28</v>
      </c>
      <c r="I6" s="6">
        <v>6.56</v>
      </c>
      <c r="J6" s="6">
        <v>1500</v>
      </c>
    </row>
  </sheetData>
  <sheetProtection/>
  <printOptions/>
  <pageMargins left="0.75" right="0.75" top="1" bottom="1" header="0.5" footer="0.5"/>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A1:J6"/>
  <sheetViews>
    <sheetView zoomScalePageLayoutView="0" workbookViewId="0" topLeftCell="A1">
      <selection activeCell="B16" sqref="B1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114</v>
      </c>
      <c r="B2" s="4" t="s">
        <v>119</v>
      </c>
      <c r="C2" s="6">
        <v>9</v>
      </c>
      <c r="D2" s="6"/>
      <c r="E2" s="10">
        <v>5.65</v>
      </c>
      <c r="F2" s="6"/>
      <c r="G2" s="12">
        <v>4.55</v>
      </c>
      <c r="H2" s="10">
        <v>5.84</v>
      </c>
      <c r="I2" s="6">
        <v>4.69</v>
      </c>
      <c r="J2" s="6">
        <v>250</v>
      </c>
    </row>
    <row r="3" spans="1:10" s="2" customFormat="1" ht="12.75">
      <c r="A3" s="5" t="s">
        <v>114</v>
      </c>
      <c r="B3" s="4" t="s">
        <v>118</v>
      </c>
      <c r="C3" s="6">
        <v>7</v>
      </c>
      <c r="D3" s="6"/>
      <c r="E3" s="10">
        <v>6.17</v>
      </c>
      <c r="F3" s="6"/>
      <c r="G3" s="12">
        <v>5.38</v>
      </c>
      <c r="H3" s="10">
        <v>6.47</v>
      </c>
      <c r="I3" s="6">
        <v>5.82</v>
      </c>
      <c r="J3" s="6">
        <v>1050</v>
      </c>
    </row>
    <row r="4" spans="1:10" s="2" customFormat="1" ht="12.75">
      <c r="A4" s="5" t="s">
        <v>114</v>
      </c>
      <c r="B4" s="4" t="s">
        <v>117</v>
      </c>
      <c r="C4" s="6">
        <v>5</v>
      </c>
      <c r="D4" s="6"/>
      <c r="E4" s="10">
        <v>6.26</v>
      </c>
      <c r="F4" s="6"/>
      <c r="G4" s="12">
        <v>5.13</v>
      </c>
      <c r="H4" s="10">
        <v>6.45</v>
      </c>
      <c r="I4" s="6">
        <v>5.59</v>
      </c>
      <c r="J4" s="6">
        <v>1150</v>
      </c>
    </row>
    <row r="5" spans="1:10" s="2" customFormat="1" ht="12.75">
      <c r="A5" s="5" t="s">
        <v>114</v>
      </c>
      <c r="B5" s="4" t="s">
        <v>116</v>
      </c>
      <c r="C5" s="6">
        <v>3</v>
      </c>
      <c r="D5" s="6"/>
      <c r="E5" s="10">
        <v>6.38</v>
      </c>
      <c r="F5" s="6"/>
      <c r="G5" s="12">
        <v>5.52</v>
      </c>
      <c r="H5" s="10">
        <v>6.52</v>
      </c>
      <c r="I5" s="6">
        <v>5.65</v>
      </c>
      <c r="J5" s="6">
        <v>1190</v>
      </c>
    </row>
    <row r="6" spans="1:10" s="2" customFormat="1" ht="12.75">
      <c r="A6" s="5" t="s">
        <v>114</v>
      </c>
      <c r="B6" s="4" t="s">
        <v>113</v>
      </c>
      <c r="C6" s="6">
        <v>1</v>
      </c>
      <c r="D6" s="6"/>
      <c r="E6" s="10">
        <v>6.75</v>
      </c>
      <c r="F6" s="6"/>
      <c r="G6" s="12">
        <v>5.54</v>
      </c>
      <c r="H6" s="10">
        <v>6.92</v>
      </c>
      <c r="I6" s="6">
        <v>6.22</v>
      </c>
      <c r="J6" s="6">
        <v>1300</v>
      </c>
    </row>
  </sheetData>
  <sheetProtection/>
  <printOptions/>
  <pageMargins left="0.75" right="0.75" top="1" bottom="1" header="0.5" footer="0.5"/>
  <pageSetup orientation="portrait" paperSize="9" r:id="rId2"/>
  <drawing r:id="rId1"/>
</worksheet>
</file>

<file path=xl/worksheets/sheet19.xml><?xml version="1.0" encoding="utf-8"?>
<worksheet xmlns="http://schemas.openxmlformats.org/spreadsheetml/2006/main" xmlns:r="http://schemas.openxmlformats.org/officeDocument/2006/relationships">
  <dimension ref="A1:J6"/>
  <sheetViews>
    <sheetView zoomScalePageLayoutView="0" workbookViewId="0" topLeftCell="A1">
      <selection activeCell="H10" sqref="H10"/>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2" t="s">
        <v>1</v>
      </c>
      <c r="B2" s="32" t="s">
        <v>17</v>
      </c>
      <c r="C2" s="17">
        <v>2</v>
      </c>
      <c r="D2" s="17"/>
      <c r="E2" s="17">
        <v>6.28</v>
      </c>
      <c r="F2" s="17">
        <v>6.03</v>
      </c>
      <c r="G2" s="17">
        <v>6.3</v>
      </c>
      <c r="H2" s="63">
        <v>6.32638</v>
      </c>
      <c r="I2" s="17">
        <v>5.97</v>
      </c>
      <c r="J2" s="17">
        <v>1268</v>
      </c>
    </row>
    <row r="3" spans="1:10" s="2" customFormat="1" ht="12.75">
      <c r="A3" s="32" t="s">
        <v>1</v>
      </c>
      <c r="B3" s="32" t="s">
        <v>18</v>
      </c>
      <c r="C3" s="17">
        <v>4</v>
      </c>
      <c r="D3" s="17"/>
      <c r="E3" s="17">
        <v>5.52</v>
      </c>
      <c r="F3" s="17">
        <v>5.116</v>
      </c>
      <c r="G3" s="17">
        <v>5.38</v>
      </c>
      <c r="H3" s="63">
        <v>5.5335600000000005</v>
      </c>
      <c r="I3" s="17">
        <v>4.97</v>
      </c>
      <c r="J3" s="17">
        <v>1215</v>
      </c>
    </row>
    <row r="4" spans="1:10" s="2" customFormat="1" ht="12.75">
      <c r="A4" s="32" t="s">
        <v>1</v>
      </c>
      <c r="B4" s="32" t="s">
        <v>19</v>
      </c>
      <c r="C4" s="17">
        <v>6</v>
      </c>
      <c r="D4" s="17"/>
      <c r="E4" s="17">
        <v>6.39</v>
      </c>
      <c r="F4" s="17">
        <v>5.893</v>
      </c>
      <c r="G4" s="17">
        <v>6.28</v>
      </c>
      <c r="H4" s="63">
        <v>6.245480000000001</v>
      </c>
      <c r="I4" s="17">
        <v>5.84</v>
      </c>
      <c r="J4" s="17">
        <v>1195</v>
      </c>
    </row>
    <row r="5" spans="1:10" s="2" customFormat="1" ht="12.75">
      <c r="A5" s="32" t="s">
        <v>1</v>
      </c>
      <c r="B5" s="32" t="s">
        <v>20</v>
      </c>
      <c r="C5" s="17">
        <v>8</v>
      </c>
      <c r="D5" s="17"/>
      <c r="E5" s="17">
        <v>6.54</v>
      </c>
      <c r="F5" s="17">
        <v>6.041</v>
      </c>
      <c r="G5" s="17">
        <v>6.39</v>
      </c>
      <c r="H5" s="63">
        <v>6.358740000000001</v>
      </c>
      <c r="I5" s="17">
        <v>6.03</v>
      </c>
      <c r="J5" s="17">
        <v>1174</v>
      </c>
    </row>
    <row r="6" spans="1:10" s="2" customFormat="1" ht="12.75">
      <c r="A6" s="32" t="s">
        <v>1</v>
      </c>
      <c r="B6" s="32" t="s">
        <v>21</v>
      </c>
      <c r="C6" s="17">
        <v>10</v>
      </c>
      <c r="D6" s="17"/>
      <c r="E6" s="17">
        <v>4.66</v>
      </c>
      <c r="F6" s="17">
        <v>4.163</v>
      </c>
      <c r="G6" s="17">
        <v>4.27</v>
      </c>
      <c r="H6" s="63">
        <v>4.56276</v>
      </c>
      <c r="I6" s="17">
        <v>3.93</v>
      </c>
      <c r="J6" s="17">
        <v>500</v>
      </c>
    </row>
  </sheetData>
  <sheetProtection/>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J9"/>
  <sheetViews>
    <sheetView zoomScalePageLayoutView="0" workbookViewId="0" topLeftCell="B1">
      <selection activeCell="L26" sqref="L2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7" t="s">
        <v>172</v>
      </c>
      <c r="B2" s="17" t="s">
        <v>173</v>
      </c>
      <c r="C2" s="7">
        <v>1</v>
      </c>
      <c r="D2" s="7"/>
      <c r="E2" s="16">
        <v>4.57</v>
      </c>
      <c r="F2" s="16">
        <v>4.9</v>
      </c>
      <c r="G2" s="16"/>
      <c r="H2" s="7">
        <v>5.03</v>
      </c>
      <c r="I2" s="7">
        <v>4.94</v>
      </c>
      <c r="J2" s="65">
        <v>750</v>
      </c>
    </row>
    <row r="3" spans="1:10" s="2" customFormat="1" ht="12.75">
      <c r="A3" s="7" t="s">
        <v>172</v>
      </c>
      <c r="B3" s="17" t="s">
        <v>174</v>
      </c>
      <c r="C3" s="7">
        <v>2</v>
      </c>
      <c r="D3" s="7"/>
      <c r="E3" s="16">
        <v>3.58</v>
      </c>
      <c r="F3" s="16">
        <v>4.36</v>
      </c>
      <c r="G3" s="16"/>
      <c r="H3" s="7">
        <v>4.62</v>
      </c>
      <c r="I3" s="7">
        <v>4.39</v>
      </c>
      <c r="J3" s="65">
        <v>650</v>
      </c>
    </row>
    <row r="4" spans="1:10" s="2" customFormat="1" ht="12.75">
      <c r="A4" s="7" t="s">
        <v>172</v>
      </c>
      <c r="B4" s="17" t="s">
        <v>175</v>
      </c>
      <c r="C4" s="7">
        <v>3</v>
      </c>
      <c r="D4" s="7"/>
      <c r="E4" s="16">
        <v>3.42</v>
      </c>
      <c r="F4" s="16">
        <v>3.93</v>
      </c>
      <c r="G4" s="16"/>
      <c r="H4" s="7">
        <v>4.29</v>
      </c>
      <c r="I4" s="7">
        <v>3.97</v>
      </c>
      <c r="J4" s="65">
        <v>500</v>
      </c>
    </row>
    <row r="5" spans="1:10" s="2" customFormat="1" ht="12.75">
      <c r="A5" s="7" t="s">
        <v>172</v>
      </c>
      <c r="B5" s="17" t="s">
        <v>176</v>
      </c>
      <c r="C5" s="16">
        <v>4</v>
      </c>
      <c r="D5" s="16"/>
      <c r="E5" s="16">
        <v>3.39</v>
      </c>
      <c r="F5" s="16">
        <v>4.13</v>
      </c>
      <c r="G5" s="16"/>
      <c r="H5" s="16">
        <v>4.65</v>
      </c>
      <c r="I5" s="16">
        <v>4.19</v>
      </c>
      <c r="J5" s="66">
        <v>300</v>
      </c>
    </row>
    <row r="6" spans="1:10" s="2" customFormat="1" ht="12.75">
      <c r="A6" s="7" t="s">
        <v>172</v>
      </c>
      <c r="B6" s="17" t="s">
        <v>177</v>
      </c>
      <c r="C6" s="16">
        <v>5</v>
      </c>
      <c r="D6" s="16"/>
      <c r="E6" s="16">
        <v>3.25</v>
      </c>
      <c r="F6" s="16">
        <v>3.46</v>
      </c>
      <c r="G6" s="16"/>
      <c r="H6" s="16">
        <v>4.37</v>
      </c>
      <c r="I6" s="16">
        <v>4.03</v>
      </c>
      <c r="J6" s="66">
        <v>233</v>
      </c>
    </row>
    <row r="7" spans="1:10" ht="12.75">
      <c r="A7" s="7" t="s">
        <v>172</v>
      </c>
      <c r="B7" s="17" t="s">
        <v>178</v>
      </c>
      <c r="C7" s="16">
        <v>6</v>
      </c>
      <c r="D7" s="16"/>
      <c r="E7" s="7">
        <v>3.81</v>
      </c>
      <c r="F7" s="16">
        <v>4.89</v>
      </c>
      <c r="G7" s="16"/>
      <c r="H7" s="16">
        <v>5.3</v>
      </c>
      <c r="I7" s="16">
        <v>4.97</v>
      </c>
      <c r="J7" s="66">
        <v>128</v>
      </c>
    </row>
    <row r="8" spans="1:10" ht="12.75">
      <c r="A8" s="7" t="s">
        <v>172</v>
      </c>
      <c r="B8" s="17" t="s">
        <v>179</v>
      </c>
      <c r="C8" s="16">
        <v>7</v>
      </c>
      <c r="D8" s="16"/>
      <c r="E8" s="7">
        <v>5.51</v>
      </c>
      <c r="F8" s="16">
        <v>6.08</v>
      </c>
      <c r="G8" s="16"/>
      <c r="H8" s="16">
        <v>7.45</v>
      </c>
      <c r="I8" s="16">
        <v>7.24</v>
      </c>
      <c r="J8" s="66">
        <v>50</v>
      </c>
    </row>
    <row r="9" spans="1:10" ht="12.75">
      <c r="A9" s="7" t="s">
        <v>172</v>
      </c>
      <c r="B9" s="17" t="s">
        <v>180</v>
      </c>
      <c r="C9" s="16">
        <v>8</v>
      </c>
      <c r="D9" s="16"/>
      <c r="E9" s="7">
        <v>4.83</v>
      </c>
      <c r="F9" s="16">
        <v>5.32</v>
      </c>
      <c r="G9" s="16"/>
      <c r="H9" s="16">
        <v>6.75</v>
      </c>
      <c r="I9" s="16">
        <v>6.44</v>
      </c>
      <c r="J9" s="66">
        <v>3</v>
      </c>
    </row>
  </sheetData>
  <sheetProtection/>
  <conditionalFormatting sqref="B5:B9">
    <cfRule type="expression" priority="1" dxfId="26" stopIfTrue="1">
      <formula>AND(COUNTIF(#REF!,B5)+COUNTIF($B$9:$B$13,B5)&gt;1,NOT(ISBLANK(B5)))</formula>
    </cfRule>
  </conditionalFormatting>
  <conditionalFormatting sqref="B2:B9">
    <cfRule type="expression" priority="2" dxfId="26" stopIfTrue="1">
      <formula>AND(COUNTIF($B$6:$B$13,B2)&gt;1,NOT(ISBLANK(B2)))</formula>
    </cfRule>
  </conditionalFormatting>
  <printOptions/>
  <pageMargins left="0.75" right="0.75" top="1" bottom="1" header="0.5" footer="0.5"/>
  <pageSetup orientation="portrait" paperSize="9" r:id="rId2"/>
  <drawing r:id="rId1"/>
</worksheet>
</file>

<file path=xl/worksheets/sheet20.xml><?xml version="1.0" encoding="utf-8"?>
<worksheet xmlns="http://schemas.openxmlformats.org/spreadsheetml/2006/main" xmlns:r="http://schemas.openxmlformats.org/officeDocument/2006/relationships">
  <dimension ref="A1:J6"/>
  <sheetViews>
    <sheetView zoomScalePageLayoutView="0" workbookViewId="0" topLeftCell="A1">
      <selection activeCell="A2" sqref="A2:J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115</v>
      </c>
      <c r="B2" s="5" t="s">
        <v>124</v>
      </c>
      <c r="C2" s="10">
        <v>7</v>
      </c>
      <c r="D2" s="10"/>
      <c r="E2" s="10">
        <v>6.67</v>
      </c>
      <c r="F2" s="6"/>
      <c r="G2" s="6">
        <v>5.34</v>
      </c>
      <c r="H2" s="10">
        <v>6.6</v>
      </c>
      <c r="I2" s="10">
        <v>5.74</v>
      </c>
      <c r="J2" s="6">
        <v>1050</v>
      </c>
    </row>
    <row r="3" spans="1:10" s="2" customFormat="1" ht="12.75">
      <c r="A3" s="5" t="s">
        <v>115</v>
      </c>
      <c r="B3" s="5" t="s">
        <v>123</v>
      </c>
      <c r="C3" s="10">
        <v>5</v>
      </c>
      <c r="D3" s="10"/>
      <c r="E3" s="10">
        <v>6.18</v>
      </c>
      <c r="F3" s="6"/>
      <c r="G3" s="6">
        <v>5.27</v>
      </c>
      <c r="H3" s="10">
        <v>6.52</v>
      </c>
      <c r="I3" s="10">
        <v>5.45</v>
      </c>
      <c r="J3" s="6">
        <v>1100</v>
      </c>
    </row>
    <row r="4" spans="1:10" s="2" customFormat="1" ht="12.75">
      <c r="A4" s="5" t="s">
        <v>115</v>
      </c>
      <c r="B4" s="5" t="s">
        <v>122</v>
      </c>
      <c r="C4" s="10">
        <v>4</v>
      </c>
      <c r="D4" s="10"/>
      <c r="E4" s="10">
        <v>7.11</v>
      </c>
      <c r="F4" s="6"/>
      <c r="G4" s="6">
        <v>6.19</v>
      </c>
      <c r="H4" s="10">
        <v>7.14</v>
      </c>
      <c r="I4" s="10">
        <v>6.27</v>
      </c>
      <c r="J4" s="6">
        <v>1200</v>
      </c>
    </row>
    <row r="5" spans="1:10" s="2" customFormat="1" ht="12.75">
      <c r="A5" s="5" t="s">
        <v>115</v>
      </c>
      <c r="B5" s="5" t="s">
        <v>121</v>
      </c>
      <c r="C5" s="10">
        <v>3</v>
      </c>
      <c r="D5" s="10"/>
      <c r="E5" s="10">
        <v>6.74</v>
      </c>
      <c r="F5" s="6"/>
      <c r="G5" s="6">
        <v>5.05</v>
      </c>
      <c r="H5" s="10">
        <v>6.71</v>
      </c>
      <c r="I5" s="10">
        <v>5.71</v>
      </c>
      <c r="J5" s="6">
        <v>1245</v>
      </c>
    </row>
    <row r="6" spans="1:10" s="2" customFormat="1" ht="12.75">
      <c r="A6" s="5" t="s">
        <v>115</v>
      </c>
      <c r="B6" s="5" t="s">
        <v>120</v>
      </c>
      <c r="C6" s="10">
        <v>1</v>
      </c>
      <c r="D6" s="10"/>
      <c r="E6" s="10">
        <v>7.11</v>
      </c>
      <c r="F6" s="6"/>
      <c r="G6" s="6">
        <v>5.99</v>
      </c>
      <c r="H6" s="10">
        <v>7.09</v>
      </c>
      <c r="I6" s="10">
        <v>6.61</v>
      </c>
      <c r="J6" s="6">
        <v>1450</v>
      </c>
    </row>
  </sheetData>
  <sheetProtection/>
  <printOptions/>
  <pageMargins left="0.75" right="0.75" top="1" bottom="1" header="0.5" footer="0.5"/>
  <pageSetup orientation="portrait" paperSize="9" r:id="rId2"/>
  <drawing r:id="rId1"/>
</worksheet>
</file>

<file path=xl/worksheets/sheet21.xml><?xml version="1.0" encoding="utf-8"?>
<worksheet xmlns="http://schemas.openxmlformats.org/spreadsheetml/2006/main" xmlns:r="http://schemas.openxmlformats.org/officeDocument/2006/relationships">
  <dimension ref="A1:J6"/>
  <sheetViews>
    <sheetView zoomScalePageLayoutView="0" workbookViewId="0" topLeftCell="A1">
      <selection activeCell="C18" sqref="C18"/>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125</v>
      </c>
      <c r="B2" s="5" t="s">
        <v>130</v>
      </c>
      <c r="C2" s="10">
        <v>9</v>
      </c>
      <c r="D2" s="10"/>
      <c r="E2" s="10">
        <v>5.03</v>
      </c>
      <c r="F2" s="10"/>
      <c r="G2" s="10">
        <v>4.29</v>
      </c>
      <c r="H2" s="10">
        <v>5.48</v>
      </c>
      <c r="I2" s="10">
        <v>4.53</v>
      </c>
      <c r="J2" s="10">
        <v>250</v>
      </c>
    </row>
    <row r="3" spans="1:10" s="2" customFormat="1" ht="12.75">
      <c r="A3" s="5" t="s">
        <v>125</v>
      </c>
      <c r="B3" s="5" t="s">
        <v>129</v>
      </c>
      <c r="C3" s="10">
        <v>8</v>
      </c>
      <c r="D3" s="10"/>
      <c r="E3" s="10">
        <v>5.04</v>
      </c>
      <c r="F3" s="10"/>
      <c r="G3" s="10">
        <v>3.83</v>
      </c>
      <c r="H3" s="10">
        <v>5.12</v>
      </c>
      <c r="I3" s="10">
        <v>3.97</v>
      </c>
      <c r="J3" s="10">
        <v>500</v>
      </c>
    </row>
    <row r="4" spans="1:10" s="2" customFormat="1" ht="12.75">
      <c r="A4" s="5" t="s">
        <v>125</v>
      </c>
      <c r="B4" s="5" t="s">
        <v>128</v>
      </c>
      <c r="C4" s="10">
        <v>5</v>
      </c>
      <c r="D4" s="10"/>
      <c r="E4" s="10">
        <v>6.2</v>
      </c>
      <c r="F4" s="10"/>
      <c r="G4" s="10">
        <v>5.69</v>
      </c>
      <c r="H4" s="10">
        <v>6.4</v>
      </c>
      <c r="I4" s="10">
        <v>5.7</v>
      </c>
      <c r="J4" s="10">
        <v>1125</v>
      </c>
    </row>
    <row r="5" spans="1:10" s="2" customFormat="1" ht="12.75">
      <c r="A5" s="5" t="s">
        <v>125</v>
      </c>
      <c r="B5" s="5" t="s">
        <v>127</v>
      </c>
      <c r="C5" s="10">
        <v>3</v>
      </c>
      <c r="D5" s="10"/>
      <c r="E5" s="10">
        <v>6.41</v>
      </c>
      <c r="F5" s="10"/>
      <c r="G5" s="10">
        <v>5.5</v>
      </c>
      <c r="H5" s="10">
        <v>6.48</v>
      </c>
      <c r="I5" s="10">
        <v>5.73</v>
      </c>
      <c r="J5" s="10">
        <v>1150</v>
      </c>
    </row>
    <row r="6" spans="1:10" s="2" customFormat="1" ht="12.75">
      <c r="A6" s="5" t="s">
        <v>125</v>
      </c>
      <c r="B6" s="5" t="s">
        <v>126</v>
      </c>
      <c r="C6" s="10">
        <v>1</v>
      </c>
      <c r="D6" s="10"/>
      <c r="E6" s="10">
        <v>6.7</v>
      </c>
      <c r="F6" s="10"/>
      <c r="G6" s="10">
        <v>5.87</v>
      </c>
      <c r="H6" s="10">
        <v>6.83</v>
      </c>
      <c r="I6" s="10">
        <v>5.97</v>
      </c>
      <c r="J6" s="10">
        <v>1195</v>
      </c>
    </row>
  </sheetData>
  <sheetProtection/>
  <printOptions/>
  <pageMargins left="0.75" right="0.75" top="1" bottom="1" header="0.5" footer="0.5"/>
  <pageSetup orientation="portrait" paperSize="9" r:id="rId2"/>
  <drawing r:id="rId1"/>
</worksheet>
</file>

<file path=xl/worksheets/sheet22.xml><?xml version="1.0" encoding="utf-8"?>
<worksheet xmlns="http://schemas.openxmlformats.org/spreadsheetml/2006/main" xmlns:r="http://schemas.openxmlformats.org/officeDocument/2006/relationships">
  <dimension ref="A1:J6"/>
  <sheetViews>
    <sheetView zoomScalePageLayoutView="0" workbookViewId="0" topLeftCell="A1">
      <selection activeCell="G10" sqref="G10"/>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141</v>
      </c>
      <c r="B2" s="5" t="s">
        <v>135</v>
      </c>
      <c r="C2" s="10">
        <v>10</v>
      </c>
      <c r="D2" s="10"/>
      <c r="E2" s="10">
        <v>4.6</v>
      </c>
      <c r="F2" s="10"/>
      <c r="G2" s="10">
        <v>4.27</v>
      </c>
      <c r="H2" s="10">
        <v>5.1</v>
      </c>
      <c r="I2" s="10">
        <v>4.45</v>
      </c>
      <c r="J2" s="10">
        <v>250</v>
      </c>
    </row>
    <row r="3" spans="1:10" s="2" customFormat="1" ht="12.75">
      <c r="A3" s="5" t="s">
        <v>141</v>
      </c>
      <c r="B3" s="5" t="s">
        <v>134</v>
      </c>
      <c r="C3" s="10">
        <v>8</v>
      </c>
      <c r="D3" s="10"/>
      <c r="E3" s="10">
        <v>5.01</v>
      </c>
      <c r="F3" s="10"/>
      <c r="G3" s="10">
        <v>3.89</v>
      </c>
      <c r="H3" s="10">
        <v>5.49</v>
      </c>
      <c r="I3" s="10">
        <v>3.88</v>
      </c>
      <c r="J3" s="10">
        <v>500</v>
      </c>
    </row>
    <row r="4" spans="1:10" s="2" customFormat="1" ht="12.75">
      <c r="A4" s="5" t="s">
        <v>141</v>
      </c>
      <c r="B4" s="5" t="s">
        <v>133</v>
      </c>
      <c r="C4" s="10">
        <v>6</v>
      </c>
      <c r="D4" s="10"/>
      <c r="E4" s="10">
        <v>5.3</v>
      </c>
      <c r="F4" s="10"/>
      <c r="G4" s="10">
        <v>4.66</v>
      </c>
      <c r="H4" s="10">
        <v>5.99</v>
      </c>
      <c r="I4" s="10">
        <v>4.8</v>
      </c>
      <c r="J4" s="10">
        <v>750</v>
      </c>
    </row>
    <row r="5" spans="1:10" s="2" customFormat="1" ht="12.75">
      <c r="A5" s="5" t="s">
        <v>141</v>
      </c>
      <c r="B5" s="5" t="s">
        <v>132</v>
      </c>
      <c r="C5" s="10">
        <v>4</v>
      </c>
      <c r="D5" s="10"/>
      <c r="E5" s="10">
        <v>6.15</v>
      </c>
      <c r="F5" s="10"/>
      <c r="G5" s="10">
        <v>5.05</v>
      </c>
      <c r="H5" s="10">
        <v>6.59</v>
      </c>
      <c r="I5" s="10">
        <v>5.54</v>
      </c>
      <c r="J5" s="10">
        <v>950</v>
      </c>
    </row>
    <row r="6" spans="1:10" s="2" customFormat="1" ht="12.75">
      <c r="A6" s="5" t="s">
        <v>141</v>
      </c>
      <c r="B6" s="5" t="s">
        <v>131</v>
      </c>
      <c r="C6" s="10">
        <v>2</v>
      </c>
      <c r="D6" s="10"/>
      <c r="E6" s="10">
        <v>6.7</v>
      </c>
      <c r="F6" s="10"/>
      <c r="G6" s="10">
        <v>5.66</v>
      </c>
      <c r="H6" s="10">
        <v>6.87</v>
      </c>
      <c r="I6" s="10">
        <v>5.84</v>
      </c>
      <c r="J6" s="10">
        <v>1050</v>
      </c>
    </row>
  </sheetData>
  <sheetProtection/>
  <printOptions/>
  <pageMargins left="0.75" right="0.75" top="1" bottom="1" header="0.5" footer="0.5"/>
  <pageSetup orientation="portrait" paperSize="9" r:id="rId2"/>
  <drawing r:id="rId1"/>
</worksheet>
</file>

<file path=xl/worksheets/sheet23.xml><?xml version="1.0" encoding="utf-8"?>
<worksheet xmlns="http://schemas.openxmlformats.org/spreadsheetml/2006/main" xmlns:r="http://schemas.openxmlformats.org/officeDocument/2006/relationships">
  <dimension ref="A1:J6"/>
  <sheetViews>
    <sheetView zoomScalePageLayoutView="0" workbookViewId="0" topLeftCell="A1">
      <selection activeCell="M36" sqref="M3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5" t="s">
        <v>142</v>
      </c>
      <c r="B2" s="5" t="s">
        <v>140</v>
      </c>
      <c r="C2" s="10">
        <v>6</v>
      </c>
      <c r="D2" s="10"/>
      <c r="E2" s="10">
        <v>4.43</v>
      </c>
      <c r="F2" s="10"/>
      <c r="G2" s="10">
        <v>4.04</v>
      </c>
      <c r="H2" s="10">
        <v>5.24</v>
      </c>
      <c r="I2" s="10">
        <v>4.17</v>
      </c>
      <c r="J2" s="10">
        <v>250</v>
      </c>
    </row>
    <row r="3" spans="1:10" s="2" customFormat="1" ht="12.75">
      <c r="A3" s="5" t="s">
        <v>142</v>
      </c>
      <c r="B3" s="5" t="s">
        <v>139</v>
      </c>
      <c r="C3" s="10">
        <v>5</v>
      </c>
      <c r="D3" s="10"/>
      <c r="E3" s="10">
        <v>4.64</v>
      </c>
      <c r="F3" s="10"/>
      <c r="G3" s="10">
        <v>4.05</v>
      </c>
      <c r="H3" s="10">
        <v>5.02</v>
      </c>
      <c r="I3" s="10">
        <v>3.88</v>
      </c>
      <c r="J3" s="10">
        <v>500</v>
      </c>
    </row>
    <row r="4" spans="1:10" s="2" customFormat="1" ht="12.75">
      <c r="A4" s="5" t="s">
        <v>142</v>
      </c>
      <c r="B4" s="5" t="s">
        <v>138</v>
      </c>
      <c r="C4" s="10">
        <v>4</v>
      </c>
      <c r="D4" s="10"/>
      <c r="E4" s="10">
        <v>5.18</v>
      </c>
      <c r="F4" s="10"/>
      <c r="G4" s="10">
        <v>4.4</v>
      </c>
      <c r="H4" s="10">
        <v>5.71</v>
      </c>
      <c r="I4" s="10">
        <v>4.76</v>
      </c>
      <c r="J4" s="10">
        <v>750</v>
      </c>
    </row>
    <row r="5" spans="1:10" s="2" customFormat="1" ht="12.75">
      <c r="A5" s="5" t="s">
        <v>142</v>
      </c>
      <c r="B5" s="5" t="s">
        <v>137</v>
      </c>
      <c r="C5" s="10">
        <v>3</v>
      </c>
      <c r="D5" s="10"/>
      <c r="E5" s="10">
        <v>5.96</v>
      </c>
      <c r="F5" s="10"/>
      <c r="G5" s="10">
        <v>6.05</v>
      </c>
      <c r="H5" s="10">
        <v>6.7</v>
      </c>
      <c r="I5" s="10">
        <v>6.06</v>
      </c>
      <c r="J5" s="10">
        <v>1050</v>
      </c>
    </row>
    <row r="6" spans="1:10" s="2" customFormat="1" ht="12.75">
      <c r="A6" s="5" t="s">
        <v>142</v>
      </c>
      <c r="B6" s="5" t="s">
        <v>136</v>
      </c>
      <c r="C6" s="10">
        <v>2</v>
      </c>
      <c r="D6" s="10"/>
      <c r="E6" s="10">
        <v>5.91</v>
      </c>
      <c r="F6" s="10"/>
      <c r="G6" s="10">
        <v>5.73</v>
      </c>
      <c r="H6" s="10">
        <v>6.94</v>
      </c>
      <c r="I6" s="10">
        <v>6.38</v>
      </c>
      <c r="J6" s="10">
        <v>1150</v>
      </c>
    </row>
  </sheetData>
  <sheetProtection/>
  <printOptions/>
  <pageMargins left="0.75" right="0.75" top="1" bottom="1" header="0.5" footer="0.5"/>
  <pageSetup orientation="portrait" paperSize="9" r:id="rId2"/>
  <drawing r:id="rId1"/>
</worksheet>
</file>

<file path=xl/worksheets/sheet24.xml><?xml version="1.0" encoding="utf-8"?>
<worksheet xmlns="http://schemas.openxmlformats.org/spreadsheetml/2006/main" xmlns:r="http://schemas.openxmlformats.org/officeDocument/2006/relationships">
  <dimension ref="A1:J6"/>
  <sheetViews>
    <sheetView zoomScalePageLayoutView="0" workbookViewId="0" topLeftCell="C16">
      <selection activeCell="I7" sqref="I7"/>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2" t="s">
        <v>2</v>
      </c>
      <c r="B2" s="32" t="s">
        <v>22</v>
      </c>
      <c r="C2" s="17">
        <v>2</v>
      </c>
      <c r="D2" s="17"/>
      <c r="E2" s="17">
        <v>5.62</v>
      </c>
      <c r="F2" s="17">
        <v>6.322</v>
      </c>
      <c r="G2" s="17">
        <v>6.04</v>
      </c>
      <c r="H2" s="17">
        <v>6.67</v>
      </c>
      <c r="I2" s="17">
        <v>6.34</v>
      </c>
      <c r="J2" s="17">
        <v>1274</v>
      </c>
    </row>
    <row r="3" spans="1:10" s="2" customFormat="1" ht="12.75">
      <c r="A3" s="32" t="s">
        <v>2</v>
      </c>
      <c r="B3" s="32" t="s">
        <v>23</v>
      </c>
      <c r="C3" s="17">
        <v>4</v>
      </c>
      <c r="D3" s="17"/>
      <c r="E3" s="17">
        <v>5.49</v>
      </c>
      <c r="F3" s="17">
        <v>4.096</v>
      </c>
      <c r="G3" s="17">
        <v>5.92</v>
      </c>
      <c r="H3" s="17">
        <v>5.99</v>
      </c>
      <c r="I3" s="17">
        <v>5.51</v>
      </c>
      <c r="J3" s="17">
        <v>1212</v>
      </c>
    </row>
    <row r="4" spans="1:10" s="2" customFormat="1" ht="12.75">
      <c r="A4" s="32" t="s">
        <v>2</v>
      </c>
      <c r="B4" s="32" t="s">
        <v>24</v>
      </c>
      <c r="C4" s="17">
        <v>6</v>
      </c>
      <c r="D4" s="17"/>
      <c r="E4" s="17">
        <v>5.16</v>
      </c>
      <c r="F4" s="17">
        <v>4.427</v>
      </c>
      <c r="G4" s="17">
        <v>4.91</v>
      </c>
      <c r="H4" s="17">
        <v>5.65</v>
      </c>
      <c r="I4" s="17">
        <v>5.27</v>
      </c>
      <c r="J4" s="17">
        <v>1201</v>
      </c>
    </row>
    <row r="5" spans="1:10" s="2" customFormat="1" ht="12.75">
      <c r="A5" s="32" t="s">
        <v>2</v>
      </c>
      <c r="B5" s="32" t="s">
        <v>25</v>
      </c>
      <c r="C5" s="17">
        <v>8</v>
      </c>
      <c r="D5" s="17"/>
      <c r="E5" s="17">
        <v>5.71</v>
      </c>
      <c r="F5" s="17">
        <v>4.737</v>
      </c>
      <c r="G5" s="17">
        <v>5.89</v>
      </c>
      <c r="H5" s="17">
        <v>6.24</v>
      </c>
      <c r="I5" s="17">
        <v>5.93</v>
      </c>
      <c r="J5" s="17">
        <v>1174</v>
      </c>
    </row>
    <row r="6" spans="1:10" s="2" customFormat="1" ht="12.75">
      <c r="A6" s="32" t="s">
        <v>2</v>
      </c>
      <c r="B6" s="32" t="s">
        <v>26</v>
      </c>
      <c r="C6" s="17">
        <v>10</v>
      </c>
      <c r="D6" s="17"/>
      <c r="E6" s="17">
        <v>4.15</v>
      </c>
      <c r="F6" s="17">
        <v>3.841</v>
      </c>
      <c r="G6" s="17">
        <v>3.81</v>
      </c>
      <c r="H6" s="17">
        <v>4.5</v>
      </c>
      <c r="I6" s="17">
        <v>3.92</v>
      </c>
      <c r="J6" s="17">
        <v>500</v>
      </c>
    </row>
  </sheetData>
  <sheetProtection/>
  <printOptions/>
  <pageMargins left="0.75" right="0.75" top="1" bottom="1" header="0.5" footer="0.5"/>
  <pageSetup orientation="portrait" paperSize="9" r:id="rId2"/>
  <drawing r:id="rId1"/>
</worksheet>
</file>

<file path=xl/worksheets/sheet25.xml><?xml version="1.0" encoding="utf-8"?>
<worksheet xmlns="http://schemas.openxmlformats.org/spreadsheetml/2006/main" xmlns:r="http://schemas.openxmlformats.org/officeDocument/2006/relationships">
  <dimension ref="A1:J6"/>
  <sheetViews>
    <sheetView zoomScalePageLayoutView="0" workbookViewId="0" topLeftCell="A1">
      <selection activeCell="F22" sqref="F22"/>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3</v>
      </c>
      <c r="B2" s="31" t="s">
        <v>27</v>
      </c>
      <c r="C2" s="20">
        <v>2</v>
      </c>
      <c r="D2" s="20"/>
      <c r="E2" s="20">
        <v>5.56</v>
      </c>
      <c r="F2" s="20">
        <v>6.429</v>
      </c>
      <c r="G2" s="20">
        <v>6.08</v>
      </c>
      <c r="H2" s="20">
        <v>6.57</v>
      </c>
      <c r="I2" s="20">
        <v>6.34</v>
      </c>
      <c r="J2" s="20">
        <v>1274</v>
      </c>
    </row>
    <row r="3" spans="1:10" s="2" customFormat="1" ht="12.75">
      <c r="A3" s="31" t="s">
        <v>3</v>
      </c>
      <c r="B3" s="31" t="s">
        <v>28</v>
      </c>
      <c r="C3" s="20">
        <v>4</v>
      </c>
      <c r="D3" s="20"/>
      <c r="E3" s="20">
        <v>5.33</v>
      </c>
      <c r="F3" s="20">
        <v>5.231</v>
      </c>
      <c r="G3" s="20">
        <v>6.16</v>
      </c>
      <c r="H3" s="20">
        <v>6.56</v>
      </c>
      <c r="I3" s="20">
        <v>6.24</v>
      </c>
      <c r="J3" s="20">
        <v>1219</v>
      </c>
    </row>
    <row r="4" spans="1:10" s="2" customFormat="1" ht="12.75">
      <c r="A4" s="31" t="s">
        <v>3</v>
      </c>
      <c r="B4" s="31" t="s">
        <v>29</v>
      </c>
      <c r="C4" s="20">
        <v>6</v>
      </c>
      <c r="D4" s="20"/>
      <c r="E4" s="20">
        <v>5.52</v>
      </c>
      <c r="F4" s="20">
        <v>4.54</v>
      </c>
      <c r="G4" s="20">
        <v>5.62</v>
      </c>
      <c r="H4" s="20">
        <v>6.41</v>
      </c>
      <c r="I4" s="20">
        <v>6.11</v>
      </c>
      <c r="J4" s="20">
        <v>1214</v>
      </c>
    </row>
    <row r="5" spans="1:10" s="2" customFormat="1" ht="12.75">
      <c r="A5" s="31" t="s">
        <v>3</v>
      </c>
      <c r="B5" s="31" t="s">
        <v>30</v>
      </c>
      <c r="C5" s="20">
        <v>8</v>
      </c>
      <c r="D5" s="20"/>
      <c r="E5" s="20">
        <v>4.81</v>
      </c>
      <c r="F5" s="20">
        <v>4.954</v>
      </c>
      <c r="G5" s="20">
        <v>5.04</v>
      </c>
      <c r="H5" s="20">
        <v>5.5</v>
      </c>
      <c r="I5" s="20">
        <v>4.97</v>
      </c>
      <c r="J5" s="20">
        <v>1178</v>
      </c>
    </row>
    <row r="6" spans="1:10" s="2" customFormat="1" ht="12.75">
      <c r="A6" s="31" t="s">
        <v>3</v>
      </c>
      <c r="B6" s="31" t="s">
        <v>31</v>
      </c>
      <c r="C6" s="20">
        <v>10</v>
      </c>
      <c r="D6" s="20"/>
      <c r="E6" s="20">
        <v>4.01</v>
      </c>
      <c r="F6" s="20">
        <v>3.723</v>
      </c>
      <c r="G6" s="20">
        <v>3.87</v>
      </c>
      <c r="H6" s="20">
        <v>4.76</v>
      </c>
      <c r="I6" s="20">
        <v>3.92</v>
      </c>
      <c r="J6" s="20">
        <v>500</v>
      </c>
    </row>
  </sheetData>
  <sheetProtection/>
  <printOptions/>
  <pageMargins left="0.75" right="0.75" top="1" bottom="1" header="0.5" footer="0.5"/>
  <pageSetup orientation="portrait" paperSize="9" r:id="rId2"/>
  <drawing r:id="rId1"/>
</worksheet>
</file>

<file path=xl/worksheets/sheet26.xml><?xml version="1.0" encoding="utf-8"?>
<worksheet xmlns="http://schemas.openxmlformats.org/spreadsheetml/2006/main" xmlns:r="http://schemas.openxmlformats.org/officeDocument/2006/relationships">
  <dimension ref="A1:J6"/>
  <sheetViews>
    <sheetView zoomScalePageLayoutView="0" workbookViewId="0" topLeftCell="A7">
      <selection activeCell="B15" sqref="B15"/>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2" t="s">
        <v>4</v>
      </c>
      <c r="B2" s="32" t="s">
        <v>32</v>
      </c>
      <c r="C2" s="17">
        <v>2</v>
      </c>
      <c r="D2" s="17"/>
      <c r="E2" s="17">
        <v>5.8</v>
      </c>
      <c r="F2" s="17">
        <v>6.485</v>
      </c>
      <c r="G2" s="17">
        <v>6.24</v>
      </c>
      <c r="H2" s="17">
        <v>6.88</v>
      </c>
      <c r="I2" s="17">
        <v>6.7</v>
      </c>
      <c r="J2" s="17">
        <v>1449</v>
      </c>
    </row>
    <row r="3" spans="1:10" s="2" customFormat="1" ht="12.75">
      <c r="A3" s="32" t="s">
        <v>4</v>
      </c>
      <c r="B3" s="32" t="s">
        <v>33</v>
      </c>
      <c r="C3" s="17">
        <v>4</v>
      </c>
      <c r="D3" s="17"/>
      <c r="E3" s="17">
        <v>5.23</v>
      </c>
      <c r="F3" s="17">
        <v>4.876</v>
      </c>
      <c r="G3" s="17">
        <v>5.54</v>
      </c>
      <c r="H3" s="17">
        <v>6.47</v>
      </c>
      <c r="I3" s="17">
        <v>6.07</v>
      </c>
      <c r="J3" s="17">
        <v>1219</v>
      </c>
    </row>
    <row r="4" spans="1:10" s="2" customFormat="1" ht="12.75">
      <c r="A4" s="32" t="s">
        <v>4</v>
      </c>
      <c r="B4" s="32" t="s">
        <v>34</v>
      </c>
      <c r="C4" s="17">
        <v>6</v>
      </c>
      <c r="D4" s="17"/>
      <c r="E4" s="17">
        <v>5.52</v>
      </c>
      <c r="F4" s="17">
        <v>5.327</v>
      </c>
      <c r="G4" s="17">
        <v>5.64</v>
      </c>
      <c r="H4" s="17">
        <v>6.29</v>
      </c>
      <c r="I4" s="17">
        <v>5.83</v>
      </c>
      <c r="J4" s="17">
        <v>1194</v>
      </c>
    </row>
    <row r="5" spans="1:10" s="2" customFormat="1" ht="12.75">
      <c r="A5" s="32" t="s">
        <v>4</v>
      </c>
      <c r="B5" s="32" t="s">
        <v>35</v>
      </c>
      <c r="C5" s="17">
        <v>8</v>
      </c>
      <c r="D5" s="17"/>
      <c r="E5" s="17">
        <v>5.33</v>
      </c>
      <c r="F5" s="17">
        <v>5.819</v>
      </c>
      <c r="G5" s="17">
        <v>5.75</v>
      </c>
      <c r="H5" s="17">
        <v>6.05</v>
      </c>
      <c r="I5" s="17">
        <v>5.72</v>
      </c>
      <c r="J5" s="17">
        <v>1159</v>
      </c>
    </row>
    <row r="6" spans="1:10" s="2" customFormat="1" ht="12.75">
      <c r="A6" s="32" t="s">
        <v>4</v>
      </c>
      <c r="B6" s="32" t="s">
        <v>36</v>
      </c>
      <c r="C6" s="17">
        <v>10</v>
      </c>
      <c r="D6" s="17"/>
      <c r="E6" s="17">
        <v>4.25</v>
      </c>
      <c r="F6" s="17">
        <v>3.781</v>
      </c>
      <c r="G6" s="17">
        <v>3.92</v>
      </c>
      <c r="H6" s="17">
        <v>4.75</v>
      </c>
      <c r="I6" s="17">
        <v>3.94</v>
      </c>
      <c r="J6" s="17">
        <v>500</v>
      </c>
    </row>
  </sheetData>
  <sheetProtection/>
  <printOptions/>
  <pageMargins left="0.75" right="0.75" top="1" bottom="1" header="0.5" footer="0.5"/>
  <pageSetup orientation="portrait" paperSize="9" r:id="rId2"/>
  <drawing r:id="rId1"/>
</worksheet>
</file>

<file path=xl/worksheets/sheet27.xml><?xml version="1.0" encoding="utf-8"?>
<worksheet xmlns="http://schemas.openxmlformats.org/spreadsheetml/2006/main" xmlns:r="http://schemas.openxmlformats.org/officeDocument/2006/relationships">
  <dimension ref="A1:J6"/>
  <sheetViews>
    <sheetView zoomScalePageLayoutView="0" workbookViewId="0" topLeftCell="B1">
      <selection activeCell="H20" sqref="H20"/>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5</v>
      </c>
      <c r="B2" s="31" t="s">
        <v>37</v>
      </c>
      <c r="C2" s="20">
        <v>2</v>
      </c>
      <c r="D2" s="20"/>
      <c r="E2" s="20">
        <v>6.06</v>
      </c>
      <c r="F2" s="20"/>
      <c r="G2" s="20">
        <v>6.99</v>
      </c>
      <c r="H2" s="20">
        <v>7.16</v>
      </c>
      <c r="I2" s="20">
        <v>6.92</v>
      </c>
      <c r="J2" s="20">
        <v>1684</v>
      </c>
    </row>
    <row r="3" spans="1:10" s="2" customFormat="1" ht="12.75">
      <c r="A3" s="31" t="s">
        <v>5</v>
      </c>
      <c r="B3" s="31" t="s">
        <v>38</v>
      </c>
      <c r="C3" s="20">
        <v>4</v>
      </c>
      <c r="D3" s="20"/>
      <c r="E3" s="20">
        <v>5.22</v>
      </c>
      <c r="F3" s="20">
        <v>5.556</v>
      </c>
      <c r="G3" s="20">
        <v>6.03</v>
      </c>
      <c r="H3" s="20">
        <v>6.54</v>
      </c>
      <c r="I3" s="20">
        <v>5.92</v>
      </c>
      <c r="J3" s="20">
        <v>1249</v>
      </c>
    </row>
    <row r="4" spans="1:10" s="2" customFormat="1" ht="12.75">
      <c r="A4" s="31" t="s">
        <v>5</v>
      </c>
      <c r="B4" s="31" t="s">
        <v>39</v>
      </c>
      <c r="C4" s="20">
        <v>6</v>
      </c>
      <c r="D4" s="20"/>
      <c r="E4" s="20">
        <v>5.15</v>
      </c>
      <c r="F4" s="20">
        <v>5.716</v>
      </c>
      <c r="G4" s="20">
        <v>5.58</v>
      </c>
      <c r="H4" s="20">
        <v>6.13</v>
      </c>
      <c r="I4" s="20">
        <v>5.62</v>
      </c>
      <c r="J4" s="20">
        <v>1199</v>
      </c>
    </row>
    <row r="5" spans="1:10" s="2" customFormat="1" ht="12.75">
      <c r="A5" s="31" t="s">
        <v>5</v>
      </c>
      <c r="B5" s="31" t="s">
        <v>40</v>
      </c>
      <c r="C5" s="20">
        <v>8</v>
      </c>
      <c r="D5" s="20"/>
      <c r="E5" s="20">
        <v>5.23</v>
      </c>
      <c r="F5" s="20">
        <v>5.341</v>
      </c>
      <c r="G5" s="20">
        <v>5.66</v>
      </c>
      <c r="H5" s="20">
        <v>6.08</v>
      </c>
      <c r="I5" s="20">
        <v>5.67</v>
      </c>
      <c r="J5" s="20">
        <v>1149</v>
      </c>
    </row>
    <row r="6" spans="1:10" s="2" customFormat="1" ht="12.75">
      <c r="A6" s="31" t="s">
        <v>5</v>
      </c>
      <c r="B6" s="31" t="s">
        <v>41</v>
      </c>
      <c r="C6" s="20">
        <v>10</v>
      </c>
      <c r="D6" s="20"/>
      <c r="E6" s="20">
        <v>3.78</v>
      </c>
      <c r="F6" s="20">
        <v>3.738</v>
      </c>
      <c r="G6" s="20">
        <v>3.89</v>
      </c>
      <c r="H6" s="20">
        <v>4.79</v>
      </c>
      <c r="I6" s="20">
        <v>3.92</v>
      </c>
      <c r="J6" s="20">
        <v>500</v>
      </c>
    </row>
  </sheetData>
  <sheetProtection/>
  <printOptions/>
  <pageMargins left="0.75" right="0.75" top="1" bottom="1" header="0.5" footer="0.5"/>
  <pageSetup orientation="portrait" paperSize="9" r:id="rId2"/>
  <drawing r:id="rId1"/>
</worksheet>
</file>

<file path=xl/worksheets/sheet28.xml><?xml version="1.0" encoding="utf-8"?>
<worksheet xmlns="http://schemas.openxmlformats.org/spreadsheetml/2006/main" xmlns:r="http://schemas.openxmlformats.org/officeDocument/2006/relationships">
  <dimension ref="A1:J6"/>
  <sheetViews>
    <sheetView zoomScalePageLayoutView="0" workbookViewId="0" topLeftCell="A1">
      <selection activeCell="E12" sqref="E12"/>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2" t="s">
        <v>6</v>
      </c>
      <c r="B2" s="32" t="s">
        <v>42</v>
      </c>
      <c r="C2" s="17">
        <v>2</v>
      </c>
      <c r="D2" s="17"/>
      <c r="E2" s="17">
        <v>5.89</v>
      </c>
      <c r="F2" s="17">
        <v>5.372</v>
      </c>
      <c r="G2" s="17">
        <v>6.25</v>
      </c>
      <c r="H2" s="17">
        <v>6.89</v>
      </c>
      <c r="I2" s="17">
        <v>6.7</v>
      </c>
      <c r="J2" s="17">
        <v>1402</v>
      </c>
    </row>
    <row r="3" spans="1:10" s="2" customFormat="1" ht="12.75">
      <c r="A3" s="32" t="s">
        <v>6</v>
      </c>
      <c r="B3" s="32" t="s">
        <v>43</v>
      </c>
      <c r="C3" s="17">
        <v>4</v>
      </c>
      <c r="D3" s="17"/>
      <c r="E3" s="17">
        <v>5.34</v>
      </c>
      <c r="F3" s="17">
        <v>5.354</v>
      </c>
      <c r="G3" s="17">
        <v>5.75</v>
      </c>
      <c r="H3" s="17">
        <v>6.22</v>
      </c>
      <c r="I3" s="17">
        <v>5.67</v>
      </c>
      <c r="J3" s="17">
        <v>1222</v>
      </c>
    </row>
    <row r="4" spans="1:10" s="2" customFormat="1" ht="12.75">
      <c r="A4" s="32" t="s">
        <v>6</v>
      </c>
      <c r="B4" s="32" t="s">
        <v>44</v>
      </c>
      <c r="C4" s="17">
        <v>6</v>
      </c>
      <c r="D4" s="17"/>
      <c r="E4" s="17">
        <v>5.1</v>
      </c>
      <c r="F4" s="17">
        <v>4.288</v>
      </c>
      <c r="G4" s="17">
        <v>5.12</v>
      </c>
      <c r="H4" s="17">
        <v>6.04</v>
      </c>
      <c r="I4" s="17">
        <v>5.59</v>
      </c>
      <c r="J4" s="17">
        <v>1181</v>
      </c>
    </row>
    <row r="5" spans="1:10" s="2" customFormat="1" ht="12.75">
      <c r="A5" s="32" t="s">
        <v>6</v>
      </c>
      <c r="B5" s="32" t="s">
        <v>45</v>
      </c>
      <c r="C5" s="17">
        <v>8</v>
      </c>
      <c r="D5" s="17"/>
      <c r="E5" s="17">
        <v>4.93</v>
      </c>
      <c r="F5" s="17">
        <v>5.679</v>
      </c>
      <c r="G5" s="17">
        <v>5.44</v>
      </c>
      <c r="H5" s="17">
        <v>5.97</v>
      </c>
      <c r="I5" s="17">
        <v>5.76</v>
      </c>
      <c r="J5" s="17">
        <v>1153</v>
      </c>
    </row>
    <row r="6" spans="1:10" s="2" customFormat="1" ht="12.75">
      <c r="A6" s="32" t="s">
        <v>6</v>
      </c>
      <c r="B6" s="32" t="s">
        <v>46</v>
      </c>
      <c r="C6" s="17">
        <v>10</v>
      </c>
      <c r="D6" s="17"/>
      <c r="E6" s="17">
        <v>3.86</v>
      </c>
      <c r="F6" s="17">
        <v>3.704</v>
      </c>
      <c r="G6" s="17">
        <v>3.85</v>
      </c>
      <c r="H6" s="17">
        <v>4.68</v>
      </c>
      <c r="I6" s="17">
        <v>3.93</v>
      </c>
      <c r="J6" s="17">
        <v>500</v>
      </c>
    </row>
  </sheetData>
  <sheetProtection/>
  <printOptions/>
  <pageMargins left="0.75" right="0.75" top="1" bottom="1" header="0.5" footer="0.5"/>
  <pageSetup orientation="portrait" paperSize="9" r:id="rId2"/>
  <drawing r:id="rId1"/>
</worksheet>
</file>

<file path=xl/worksheets/sheet29.xml><?xml version="1.0" encoding="utf-8"?>
<worksheet xmlns="http://schemas.openxmlformats.org/spreadsheetml/2006/main" xmlns:r="http://schemas.openxmlformats.org/officeDocument/2006/relationships">
  <dimension ref="A1:J6"/>
  <sheetViews>
    <sheetView zoomScalePageLayoutView="0" workbookViewId="0" topLeftCell="A1">
      <selection activeCell="I29" sqref="I29"/>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7</v>
      </c>
      <c r="B2" s="31" t="s">
        <v>47</v>
      </c>
      <c r="C2" s="20">
        <v>2</v>
      </c>
      <c r="D2" s="20"/>
      <c r="E2" s="20">
        <v>6.16</v>
      </c>
      <c r="F2" s="20">
        <v>6.122</v>
      </c>
      <c r="G2" s="20">
        <v>6.61</v>
      </c>
      <c r="H2" s="20">
        <v>6.86</v>
      </c>
      <c r="I2" s="20">
        <v>6.75</v>
      </c>
      <c r="J2" s="20">
        <v>1449</v>
      </c>
    </row>
    <row r="3" spans="1:10" s="2" customFormat="1" ht="12.75">
      <c r="A3" s="31" t="s">
        <v>7</v>
      </c>
      <c r="B3" s="31" t="s">
        <v>48</v>
      </c>
      <c r="C3" s="20">
        <v>4</v>
      </c>
      <c r="D3" s="20"/>
      <c r="E3" s="20">
        <v>5.36</v>
      </c>
      <c r="F3" s="20">
        <v>4.924</v>
      </c>
      <c r="G3" s="20">
        <v>5.4</v>
      </c>
      <c r="H3" s="20">
        <v>6.21</v>
      </c>
      <c r="I3" s="20">
        <v>5.91</v>
      </c>
      <c r="J3" s="20">
        <v>1184</v>
      </c>
    </row>
    <row r="4" spans="1:10" s="2" customFormat="1" ht="12.75">
      <c r="A4" s="31" t="s">
        <v>7</v>
      </c>
      <c r="B4" s="31" t="s">
        <v>49</v>
      </c>
      <c r="C4" s="20">
        <v>6</v>
      </c>
      <c r="D4" s="20"/>
      <c r="E4" s="20">
        <v>5.25</v>
      </c>
      <c r="F4" s="20">
        <v>4.942</v>
      </c>
      <c r="G4" s="20">
        <v>5.29</v>
      </c>
      <c r="H4" s="20">
        <v>6.1</v>
      </c>
      <c r="I4" s="20">
        <v>5.72</v>
      </c>
      <c r="J4" s="20">
        <v>1147</v>
      </c>
    </row>
    <row r="5" spans="1:10" s="2" customFormat="1" ht="12.75">
      <c r="A5" s="31" t="s">
        <v>7</v>
      </c>
      <c r="B5" s="31" t="s">
        <v>50</v>
      </c>
      <c r="C5" s="20">
        <v>8</v>
      </c>
      <c r="D5" s="20"/>
      <c r="E5" s="20">
        <v>4.96</v>
      </c>
      <c r="F5" s="20">
        <v>4.932</v>
      </c>
      <c r="G5" s="20">
        <v>4.82</v>
      </c>
      <c r="H5" s="20">
        <v>5.45</v>
      </c>
      <c r="I5" s="20">
        <v>4.88</v>
      </c>
      <c r="J5" s="20">
        <v>749</v>
      </c>
    </row>
    <row r="6" spans="1:10" s="2" customFormat="1" ht="12.75">
      <c r="A6" s="31" t="s">
        <v>7</v>
      </c>
      <c r="B6" s="31" t="s">
        <v>51</v>
      </c>
      <c r="C6" s="20">
        <v>10</v>
      </c>
      <c r="D6" s="20"/>
      <c r="E6" s="20">
        <v>3.83</v>
      </c>
      <c r="F6" s="20">
        <v>4.586</v>
      </c>
      <c r="G6" s="20">
        <v>3.92</v>
      </c>
      <c r="H6" s="20">
        <v>4.73</v>
      </c>
      <c r="I6" s="20">
        <v>3.95</v>
      </c>
      <c r="J6" s="20">
        <v>500</v>
      </c>
    </row>
  </sheetData>
  <sheetProtection/>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J9"/>
  <sheetViews>
    <sheetView zoomScalePageLayoutView="0" workbookViewId="0" topLeftCell="C1">
      <selection activeCell="K32" sqref="K32"/>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7" t="s">
        <v>181</v>
      </c>
      <c r="B2" s="17" t="s">
        <v>182</v>
      </c>
      <c r="C2" s="7">
        <v>1</v>
      </c>
      <c r="D2" s="7"/>
      <c r="E2" s="7">
        <v>5.22</v>
      </c>
      <c r="F2" s="7">
        <v>5.73</v>
      </c>
      <c r="G2" s="7"/>
      <c r="H2" s="7">
        <v>5.77</v>
      </c>
      <c r="I2" s="7">
        <v>5.77</v>
      </c>
      <c r="J2" s="65">
        <v>1060</v>
      </c>
    </row>
    <row r="3" spans="1:10" s="2" customFormat="1" ht="12.75">
      <c r="A3" s="7" t="s">
        <v>181</v>
      </c>
      <c r="B3" s="17" t="s">
        <v>183</v>
      </c>
      <c r="C3" s="7">
        <v>2</v>
      </c>
      <c r="D3" s="7"/>
      <c r="E3" s="7">
        <v>4.91</v>
      </c>
      <c r="F3" s="7">
        <v>5.63</v>
      </c>
      <c r="G3" s="7"/>
      <c r="H3" s="7">
        <v>5.89</v>
      </c>
      <c r="I3" s="7">
        <v>5.68</v>
      </c>
      <c r="J3" s="65">
        <v>1020</v>
      </c>
    </row>
    <row r="4" spans="1:10" s="2" customFormat="1" ht="12.75">
      <c r="A4" s="7" t="s">
        <v>181</v>
      </c>
      <c r="B4" s="17" t="s">
        <v>184</v>
      </c>
      <c r="C4" s="7">
        <v>3</v>
      </c>
      <c r="D4" s="7"/>
      <c r="E4" s="7">
        <v>3.52</v>
      </c>
      <c r="F4" s="7">
        <v>4.22</v>
      </c>
      <c r="G4" s="7"/>
      <c r="H4" s="7">
        <v>4.56</v>
      </c>
      <c r="I4" s="7">
        <v>4.2</v>
      </c>
      <c r="J4" s="65">
        <v>600</v>
      </c>
    </row>
    <row r="5" spans="1:10" s="2" customFormat="1" ht="12.75">
      <c r="A5" s="7" t="s">
        <v>181</v>
      </c>
      <c r="B5" s="17" t="s">
        <v>185</v>
      </c>
      <c r="C5" s="7">
        <v>4</v>
      </c>
      <c r="D5" s="7"/>
      <c r="E5" s="7">
        <v>3.53</v>
      </c>
      <c r="F5" s="7">
        <v>3.38</v>
      </c>
      <c r="G5" s="7"/>
      <c r="H5" s="7">
        <v>4.28</v>
      </c>
      <c r="I5" s="7">
        <v>3.92</v>
      </c>
      <c r="J5" s="65">
        <v>351</v>
      </c>
    </row>
    <row r="6" spans="1:10" s="2" customFormat="1" ht="12.75">
      <c r="A6" s="7" t="s">
        <v>181</v>
      </c>
      <c r="B6" s="17" t="s">
        <v>186</v>
      </c>
      <c r="C6" s="7">
        <v>5</v>
      </c>
      <c r="D6" s="7"/>
      <c r="E6" s="7">
        <v>3.46</v>
      </c>
      <c r="F6" s="7">
        <v>4.21</v>
      </c>
      <c r="G6" s="7"/>
      <c r="H6" s="7">
        <v>4.57</v>
      </c>
      <c r="I6" s="7">
        <v>4.24</v>
      </c>
      <c r="J6" s="65">
        <v>300</v>
      </c>
    </row>
    <row r="7" spans="1:10" ht="12.75">
      <c r="A7" s="7" t="s">
        <v>181</v>
      </c>
      <c r="B7" s="17" t="s">
        <v>187</v>
      </c>
      <c r="C7" s="7">
        <v>6</v>
      </c>
      <c r="E7" s="7">
        <v>3.91</v>
      </c>
      <c r="F7" s="7">
        <v>4.83</v>
      </c>
      <c r="H7" s="7">
        <v>5.24</v>
      </c>
      <c r="I7" s="7">
        <v>4.89</v>
      </c>
      <c r="J7" s="65">
        <v>150</v>
      </c>
    </row>
    <row r="8" spans="1:10" ht="12.75">
      <c r="A8" s="7" t="s">
        <v>181</v>
      </c>
      <c r="B8" s="17" t="s">
        <v>188</v>
      </c>
      <c r="C8" s="16">
        <v>7</v>
      </c>
      <c r="D8" s="16"/>
      <c r="E8" s="16">
        <v>5.14</v>
      </c>
      <c r="F8" s="7">
        <v>7.17</v>
      </c>
      <c r="H8" s="16">
        <v>7.61</v>
      </c>
      <c r="I8" s="16">
        <v>7.43</v>
      </c>
      <c r="J8" s="66">
        <v>50</v>
      </c>
    </row>
    <row r="9" spans="1:10" ht="12.75">
      <c r="A9" s="7" t="s">
        <v>181</v>
      </c>
      <c r="B9" s="17" t="s">
        <v>189</v>
      </c>
      <c r="C9" s="7">
        <v>8</v>
      </c>
      <c r="E9" s="7">
        <v>4.29</v>
      </c>
      <c r="F9" s="7">
        <v>6.35</v>
      </c>
      <c r="H9" s="7">
        <v>6.95</v>
      </c>
      <c r="I9" s="7">
        <v>6.51</v>
      </c>
      <c r="J9" s="65">
        <v>3</v>
      </c>
    </row>
  </sheetData>
  <sheetProtection/>
  <conditionalFormatting sqref="F2:G9">
    <cfRule type="expression" priority="1" dxfId="26" stopIfTrue="1">
      <formula>AND(COUNTIF($F$14:$F$21,F2)&gt;1,NOT(ISBLANK(F2)))</formula>
    </cfRule>
  </conditionalFormatting>
  <conditionalFormatting sqref="B2:B9">
    <cfRule type="expression" priority="2" dxfId="26" stopIfTrue="1">
      <formula>AND(COUNTIF($B$14:$B$21,B2)&gt;1,NOT(ISBLANK(B2)))</formula>
    </cfRule>
  </conditionalFormatting>
  <printOptions/>
  <pageMargins left="0.75" right="0.75" top="1" bottom="1" header="0.5" footer="0.5"/>
  <pageSetup orientation="portrait" paperSize="9" r:id="rId2"/>
  <drawing r:id="rId1"/>
</worksheet>
</file>

<file path=xl/worksheets/sheet30.xml><?xml version="1.0" encoding="utf-8"?>
<worksheet xmlns="http://schemas.openxmlformats.org/spreadsheetml/2006/main" xmlns:r="http://schemas.openxmlformats.org/officeDocument/2006/relationships">
  <dimension ref="A1:J6"/>
  <sheetViews>
    <sheetView zoomScalePageLayoutView="0" workbookViewId="0" topLeftCell="C1">
      <selection activeCell="G22" sqref="G22"/>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2" t="s">
        <v>8</v>
      </c>
      <c r="B2" s="32" t="s">
        <v>52</v>
      </c>
      <c r="C2" s="17">
        <v>2</v>
      </c>
      <c r="D2" s="17"/>
      <c r="E2" s="17">
        <v>5.78</v>
      </c>
      <c r="F2" s="17">
        <v>5.38</v>
      </c>
      <c r="G2" s="17">
        <v>6.34</v>
      </c>
      <c r="H2" s="17">
        <v>6.96</v>
      </c>
      <c r="I2" s="17">
        <v>6.77</v>
      </c>
      <c r="J2" s="17">
        <v>1449</v>
      </c>
    </row>
    <row r="3" spans="1:10" s="2" customFormat="1" ht="12.75">
      <c r="A3" s="32" t="s">
        <v>8</v>
      </c>
      <c r="B3" s="32" t="s">
        <v>53</v>
      </c>
      <c r="C3" s="17">
        <v>4</v>
      </c>
      <c r="D3" s="17"/>
      <c r="E3" s="17">
        <v>5.43</v>
      </c>
      <c r="F3" s="17">
        <v>4.854</v>
      </c>
      <c r="G3" s="17">
        <v>6.01</v>
      </c>
      <c r="H3" s="17">
        <v>6.58</v>
      </c>
      <c r="I3" s="17">
        <v>6.2</v>
      </c>
      <c r="J3" s="17">
        <v>1275</v>
      </c>
    </row>
    <row r="4" spans="1:10" s="2" customFormat="1" ht="12.75">
      <c r="A4" s="32" t="s">
        <v>8</v>
      </c>
      <c r="B4" s="32" t="s">
        <v>54</v>
      </c>
      <c r="C4" s="17">
        <v>6</v>
      </c>
      <c r="D4" s="17"/>
      <c r="E4" s="17">
        <v>5.58</v>
      </c>
      <c r="F4" s="17">
        <v>4.833</v>
      </c>
      <c r="G4" s="17">
        <v>5.61</v>
      </c>
      <c r="H4" s="17">
        <v>5.91</v>
      </c>
      <c r="I4" s="17">
        <v>5.79</v>
      </c>
      <c r="J4" s="17">
        <v>1140</v>
      </c>
    </row>
    <row r="5" spans="1:10" s="2" customFormat="1" ht="12.75">
      <c r="A5" s="32" t="s">
        <v>8</v>
      </c>
      <c r="B5" s="32" t="s">
        <v>55</v>
      </c>
      <c r="C5" s="17">
        <v>8</v>
      </c>
      <c r="D5" s="17"/>
      <c r="E5" s="17">
        <v>4.53</v>
      </c>
      <c r="F5" s="17">
        <v>4.34</v>
      </c>
      <c r="G5" s="17">
        <v>4.59</v>
      </c>
      <c r="H5" s="17">
        <v>5.33</v>
      </c>
      <c r="I5" s="17">
        <v>4.83</v>
      </c>
      <c r="J5" s="17">
        <v>749</v>
      </c>
    </row>
    <row r="6" spans="1:10" s="2" customFormat="1" ht="12.75">
      <c r="A6" s="32" t="s">
        <v>8</v>
      </c>
      <c r="B6" s="32" t="s">
        <v>56</v>
      </c>
      <c r="C6" s="17">
        <v>10</v>
      </c>
      <c r="D6" s="17"/>
      <c r="E6" s="17">
        <v>3.83</v>
      </c>
      <c r="F6" s="17">
        <v>2.858</v>
      </c>
      <c r="G6" s="17">
        <v>3.84</v>
      </c>
      <c r="H6" s="17">
        <v>4.63</v>
      </c>
      <c r="I6" s="17">
        <v>3.94</v>
      </c>
      <c r="J6" s="17">
        <v>500</v>
      </c>
    </row>
  </sheetData>
  <sheetProtection/>
  <printOptions/>
  <pageMargins left="0.75" right="0.75" top="1" bottom="1" header="0.5" footer="0.5"/>
  <pageSetup orientation="portrait" paperSize="9" r:id="rId2"/>
  <drawing r:id="rId1"/>
</worksheet>
</file>

<file path=xl/worksheets/sheet31.xml><?xml version="1.0" encoding="utf-8"?>
<worksheet xmlns="http://schemas.openxmlformats.org/spreadsheetml/2006/main" xmlns:r="http://schemas.openxmlformats.org/officeDocument/2006/relationships">
  <dimension ref="A1:J11"/>
  <sheetViews>
    <sheetView zoomScalePageLayoutView="0" workbookViewId="0" topLeftCell="A1">
      <selection activeCell="I22" sqref="I22"/>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145</v>
      </c>
      <c r="B2" s="31" t="s">
        <v>146</v>
      </c>
      <c r="C2" s="20">
        <v>2</v>
      </c>
      <c r="D2" s="20"/>
      <c r="E2" s="20">
        <v>5.02</v>
      </c>
      <c r="F2" s="20">
        <v>5.336</v>
      </c>
      <c r="G2" s="20">
        <v>5.35</v>
      </c>
      <c r="H2" s="20">
        <v>5.66</v>
      </c>
      <c r="I2" s="20">
        <v>5.42</v>
      </c>
      <c r="J2" s="20">
        <v>949</v>
      </c>
    </row>
    <row r="3" spans="1:10" s="2" customFormat="1" ht="12.75">
      <c r="A3" s="31" t="s">
        <v>145</v>
      </c>
      <c r="B3" s="31" t="s">
        <v>147</v>
      </c>
      <c r="C3" s="20">
        <v>3</v>
      </c>
      <c r="D3" s="20"/>
      <c r="E3" s="20">
        <v>4.77</v>
      </c>
      <c r="F3" s="20"/>
      <c r="G3" s="20">
        <v>4.85</v>
      </c>
      <c r="H3" s="20">
        <v>5.49</v>
      </c>
      <c r="I3" s="20">
        <v>5.29</v>
      </c>
      <c r="J3" s="20">
        <v>899</v>
      </c>
    </row>
    <row r="4" spans="1:10" s="2" customFormat="1" ht="12.75">
      <c r="A4" s="31" t="s">
        <v>145</v>
      </c>
      <c r="B4" s="31" t="s">
        <v>148</v>
      </c>
      <c r="C4" s="20">
        <v>4</v>
      </c>
      <c r="D4" s="20"/>
      <c r="E4" s="20">
        <v>4.3</v>
      </c>
      <c r="F4" s="20">
        <v>4.881</v>
      </c>
      <c r="G4" s="20">
        <v>4.97</v>
      </c>
      <c r="H4" s="20">
        <v>5.31</v>
      </c>
      <c r="I4" s="20">
        <v>5.07</v>
      </c>
      <c r="J4" s="20">
        <v>850</v>
      </c>
    </row>
    <row r="5" spans="1:10" s="2" customFormat="1" ht="12.75">
      <c r="A5" s="31" t="s">
        <v>145</v>
      </c>
      <c r="B5" s="31" t="s">
        <v>149</v>
      </c>
      <c r="C5" s="20">
        <v>5</v>
      </c>
      <c r="D5" s="20"/>
      <c r="E5" s="20">
        <v>4.32</v>
      </c>
      <c r="F5" s="20">
        <v>4.35</v>
      </c>
      <c r="G5" s="20">
        <v>4.6</v>
      </c>
      <c r="H5" s="20">
        <v>5.11</v>
      </c>
      <c r="I5" s="20">
        <v>4.86</v>
      </c>
      <c r="J5" s="20">
        <v>800</v>
      </c>
    </row>
    <row r="6" spans="1:10" s="2" customFormat="1" ht="12.75">
      <c r="A6" s="31" t="s">
        <v>145</v>
      </c>
      <c r="B6" s="31" t="s">
        <v>150</v>
      </c>
      <c r="C6" s="20">
        <v>6</v>
      </c>
      <c r="D6" s="20"/>
      <c r="E6" s="20">
        <v>4.25</v>
      </c>
      <c r="F6" s="20">
        <v>4.557</v>
      </c>
      <c r="G6" s="20">
        <v>4.47</v>
      </c>
      <c r="H6" s="20">
        <v>4.98</v>
      </c>
      <c r="I6" s="20">
        <v>4.75</v>
      </c>
      <c r="J6" s="20">
        <v>750</v>
      </c>
    </row>
    <row r="7" spans="1:10" ht="12.75">
      <c r="A7" s="31" t="s">
        <v>145</v>
      </c>
      <c r="B7" s="31" t="s">
        <v>151</v>
      </c>
      <c r="C7" s="20">
        <v>7</v>
      </c>
      <c r="D7" s="20"/>
      <c r="E7" s="20">
        <v>4.45</v>
      </c>
      <c r="F7" s="20">
        <v>4.65</v>
      </c>
      <c r="G7" s="20">
        <v>4.56</v>
      </c>
      <c r="H7" s="20">
        <v>4.92</v>
      </c>
      <c r="I7" s="20">
        <v>4.68</v>
      </c>
      <c r="J7" s="20">
        <v>700</v>
      </c>
    </row>
    <row r="8" spans="1:10" ht="12.75">
      <c r="A8" s="31" t="s">
        <v>145</v>
      </c>
      <c r="B8" s="31" t="s">
        <v>152</v>
      </c>
      <c r="C8" s="20">
        <v>8</v>
      </c>
      <c r="D8" s="20"/>
      <c r="E8" s="20">
        <v>4.1</v>
      </c>
      <c r="F8" s="20">
        <v>4.142</v>
      </c>
      <c r="G8" s="20">
        <v>4.13</v>
      </c>
      <c r="H8" s="20">
        <v>4.61</v>
      </c>
      <c r="I8" s="20">
        <v>4.34</v>
      </c>
      <c r="J8" s="20">
        <v>649</v>
      </c>
    </row>
    <row r="9" spans="1:10" ht="12.75">
      <c r="A9" s="31" t="s">
        <v>145</v>
      </c>
      <c r="B9" s="31" t="s">
        <v>153</v>
      </c>
      <c r="C9" s="20">
        <v>9</v>
      </c>
      <c r="D9" s="20"/>
      <c r="E9" s="20">
        <v>3.65</v>
      </c>
      <c r="F9" s="20">
        <v>3.9</v>
      </c>
      <c r="G9" s="20">
        <v>4.02</v>
      </c>
      <c r="H9" s="20">
        <v>4.43</v>
      </c>
      <c r="I9" s="20">
        <v>4.14</v>
      </c>
      <c r="J9" s="20">
        <v>599</v>
      </c>
    </row>
    <row r="10" spans="1:10" ht="12.75">
      <c r="A10" s="31" t="s">
        <v>145</v>
      </c>
      <c r="B10" s="31" t="s">
        <v>154</v>
      </c>
      <c r="C10" s="20">
        <v>10</v>
      </c>
      <c r="D10" s="20"/>
      <c r="E10" s="20">
        <v>3.86</v>
      </c>
      <c r="F10" s="20">
        <v>3.949</v>
      </c>
      <c r="G10" s="20">
        <v>3.89</v>
      </c>
      <c r="H10" s="20">
        <v>4.24</v>
      </c>
      <c r="I10" s="20">
        <v>3.96</v>
      </c>
      <c r="J10" s="20">
        <v>550</v>
      </c>
    </row>
    <row r="11" spans="1:10" ht="12.75">
      <c r="A11" s="31" t="s">
        <v>145</v>
      </c>
      <c r="B11" s="31" t="s">
        <v>155</v>
      </c>
      <c r="C11" s="20">
        <v>11</v>
      </c>
      <c r="D11" s="20"/>
      <c r="E11" s="20">
        <v>3.48</v>
      </c>
      <c r="F11" s="20">
        <v>3.619</v>
      </c>
      <c r="G11" s="20">
        <v>3.79</v>
      </c>
      <c r="H11" s="20">
        <v>4.19</v>
      </c>
      <c r="I11" s="20">
        <v>3.86</v>
      </c>
      <c r="J11" s="20">
        <v>500</v>
      </c>
    </row>
  </sheetData>
  <sheetProtection/>
  <printOptions/>
  <pageMargins left="0.75" right="0.75" top="1" bottom="1" header="0.5" footer="0.5"/>
  <pageSetup orientation="portrait" paperSize="9" r:id="rId2"/>
  <drawing r:id="rId1"/>
</worksheet>
</file>

<file path=xl/worksheets/sheet32.xml><?xml version="1.0" encoding="utf-8"?>
<worksheet xmlns="http://schemas.openxmlformats.org/spreadsheetml/2006/main" xmlns:r="http://schemas.openxmlformats.org/officeDocument/2006/relationships">
  <dimension ref="A1:J11"/>
  <sheetViews>
    <sheetView zoomScalePageLayoutView="0" workbookViewId="0" topLeftCell="A1">
      <selection activeCell="F34" sqref="F34"/>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2" t="s">
        <v>165</v>
      </c>
      <c r="B2" s="32" t="s">
        <v>163</v>
      </c>
      <c r="C2" s="7">
        <v>1</v>
      </c>
      <c r="E2" s="7">
        <v>5.22</v>
      </c>
      <c r="F2" s="49">
        <v>5.275</v>
      </c>
      <c r="G2" s="7">
        <v>5.82</v>
      </c>
      <c r="H2" s="7">
        <v>6.13</v>
      </c>
      <c r="I2" s="7">
        <v>5.84</v>
      </c>
      <c r="J2" s="7">
        <v>1079</v>
      </c>
    </row>
    <row r="3" spans="1:10" s="2" customFormat="1" ht="12.75">
      <c r="A3" s="32" t="s">
        <v>165</v>
      </c>
      <c r="B3" s="32" t="s">
        <v>153</v>
      </c>
      <c r="C3" s="7">
        <v>9</v>
      </c>
      <c r="E3" s="7">
        <v>3.86</v>
      </c>
      <c r="F3" s="49">
        <v>3.577</v>
      </c>
      <c r="G3" s="7">
        <v>3.77</v>
      </c>
      <c r="H3" s="7">
        <v>4.79</v>
      </c>
      <c r="I3" s="7">
        <v>3.88</v>
      </c>
      <c r="J3" s="7">
        <v>500</v>
      </c>
    </row>
    <row r="4" spans="1:10" s="2" customFormat="1" ht="12.75">
      <c r="A4" s="31"/>
      <c r="B4" s="31"/>
      <c r="C4" s="20"/>
      <c r="D4" s="20"/>
      <c r="E4" s="20"/>
      <c r="F4" s="20"/>
      <c r="G4" s="20"/>
      <c r="H4" s="20"/>
      <c r="I4" s="20"/>
      <c r="J4" s="20"/>
    </row>
    <row r="5" spans="1:10" s="2" customFormat="1" ht="12.75">
      <c r="A5" s="31"/>
      <c r="B5" s="31"/>
      <c r="C5" s="20"/>
      <c r="D5" s="20"/>
      <c r="E5" s="20"/>
      <c r="F5" s="20"/>
      <c r="G5" s="20"/>
      <c r="H5" s="20"/>
      <c r="I5" s="20"/>
      <c r="J5" s="20"/>
    </row>
    <row r="6" spans="1:10" s="2" customFormat="1" ht="12.75">
      <c r="A6" s="31"/>
      <c r="B6" s="31"/>
      <c r="C6" s="20"/>
      <c r="D6" s="20"/>
      <c r="E6" s="20"/>
      <c r="F6" s="20"/>
      <c r="G6" s="20"/>
      <c r="H6" s="20"/>
      <c r="I6" s="20"/>
      <c r="J6" s="20"/>
    </row>
    <row r="7" spans="1:10" ht="12.75">
      <c r="A7" s="31"/>
      <c r="B7" s="31"/>
      <c r="C7" s="20"/>
      <c r="D7" s="20"/>
      <c r="E7" s="20"/>
      <c r="F7" s="20"/>
      <c r="G7" s="20"/>
      <c r="H7" s="20"/>
      <c r="I7" s="20"/>
      <c r="J7" s="20"/>
    </row>
    <row r="8" spans="1:10" ht="12.75">
      <c r="A8" s="31"/>
      <c r="B8" s="31"/>
      <c r="C8" s="20"/>
      <c r="D8" s="20"/>
      <c r="E8" s="20"/>
      <c r="F8" s="20"/>
      <c r="G8" s="20"/>
      <c r="H8" s="20"/>
      <c r="I8" s="20"/>
      <c r="J8" s="20"/>
    </row>
    <row r="9" spans="1:10" ht="12.75">
      <c r="A9" s="31"/>
      <c r="B9" s="31"/>
      <c r="C9" s="20"/>
      <c r="D9" s="20"/>
      <c r="E9" s="20"/>
      <c r="F9" s="20"/>
      <c r="G9" s="20"/>
      <c r="H9" s="20"/>
      <c r="I9" s="20"/>
      <c r="J9" s="20"/>
    </row>
    <row r="10" spans="1:10" ht="12.75">
      <c r="A10" s="31"/>
      <c r="B10" s="31"/>
      <c r="C10" s="20"/>
      <c r="D10" s="20"/>
      <c r="E10" s="20"/>
      <c r="F10" s="20"/>
      <c r="G10" s="20"/>
      <c r="H10" s="20"/>
      <c r="I10" s="20"/>
      <c r="J10" s="20"/>
    </row>
    <row r="11" spans="1:10" ht="12.75">
      <c r="A11" s="31"/>
      <c r="B11" s="31"/>
      <c r="C11" s="20"/>
      <c r="D11" s="20"/>
      <c r="E11" s="20"/>
      <c r="F11" s="20"/>
      <c r="G11" s="20"/>
      <c r="H11" s="20"/>
      <c r="I11" s="20"/>
      <c r="J11" s="20"/>
    </row>
  </sheetData>
  <sheetProtection/>
  <printOptions/>
  <pageMargins left="0.75" right="0.75" top="1" bottom="1" header="0.5" footer="0.5"/>
  <pageSetup orientation="portrait" paperSize="9" r:id="rId2"/>
  <drawing r:id="rId1"/>
</worksheet>
</file>

<file path=xl/worksheets/sheet33.xml><?xml version="1.0" encoding="utf-8"?>
<worksheet xmlns="http://schemas.openxmlformats.org/spreadsheetml/2006/main" xmlns:r="http://schemas.openxmlformats.org/officeDocument/2006/relationships">
  <dimension ref="A1:J14"/>
  <sheetViews>
    <sheetView zoomScalePageLayoutView="0" workbookViewId="0" topLeftCell="A10">
      <selection activeCell="F17" sqref="F17"/>
    </sheetView>
  </sheetViews>
  <sheetFormatPr defaultColWidth="11.00390625" defaultRowHeight="12.75"/>
  <cols>
    <col min="1" max="1" width="7.25390625" style="7" bestFit="1" customWidth="1"/>
    <col min="2" max="2" width="15.50390625" style="7" bestFit="1" customWidth="1"/>
    <col min="3" max="3" width="11.00390625" style="7" customWidth="1"/>
    <col min="4" max="4" width="5.1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240</v>
      </c>
      <c r="B2" s="31" t="s">
        <v>242</v>
      </c>
      <c r="C2" s="20">
        <v>1</v>
      </c>
      <c r="D2" s="20"/>
      <c r="E2" s="20">
        <v>7.07</v>
      </c>
      <c r="F2" s="26">
        <v>6.693</v>
      </c>
      <c r="G2" s="20">
        <v>6.57</v>
      </c>
      <c r="H2" s="20">
        <v>6.76</v>
      </c>
      <c r="I2" s="20">
        <v>6.69</v>
      </c>
      <c r="J2" s="20">
        <v>1299</v>
      </c>
    </row>
    <row r="3" spans="1:10" s="2" customFormat="1" ht="12.75">
      <c r="A3" s="31" t="s">
        <v>240</v>
      </c>
      <c r="B3" s="31" t="s">
        <v>241</v>
      </c>
      <c r="C3" s="20">
        <v>2</v>
      </c>
      <c r="D3" s="20"/>
      <c r="E3" s="20">
        <v>6.46</v>
      </c>
      <c r="F3" s="26">
        <v>6.146</v>
      </c>
      <c r="G3" s="20">
        <v>6.03</v>
      </c>
      <c r="H3" s="20">
        <v>6.64</v>
      </c>
      <c r="I3" s="20">
        <v>6.38</v>
      </c>
      <c r="J3" s="20">
        <v>1199</v>
      </c>
    </row>
    <row r="4" spans="1:10" s="2" customFormat="1" ht="12.75">
      <c r="A4" s="31" t="s">
        <v>240</v>
      </c>
      <c r="B4" s="31" t="s">
        <v>243</v>
      </c>
      <c r="C4" s="20">
        <v>3</v>
      </c>
      <c r="D4" s="20"/>
      <c r="E4" s="20">
        <v>6.53</v>
      </c>
      <c r="F4" s="26">
        <v>5.919</v>
      </c>
      <c r="G4" s="20">
        <v>6.31</v>
      </c>
      <c r="H4" s="20">
        <v>6.51</v>
      </c>
      <c r="I4" s="20">
        <v>6.35</v>
      </c>
      <c r="J4" s="20">
        <v>1149</v>
      </c>
    </row>
    <row r="5" spans="1:10" s="2" customFormat="1" ht="12.75">
      <c r="A5" s="31" t="s">
        <v>240</v>
      </c>
      <c r="B5" s="31" t="s">
        <v>244</v>
      </c>
      <c r="C5" s="20">
        <v>4</v>
      </c>
      <c r="D5" s="20"/>
      <c r="E5" s="20">
        <v>6.46</v>
      </c>
      <c r="F5" s="26">
        <v>6.044</v>
      </c>
      <c r="G5" s="20">
        <v>5.92</v>
      </c>
      <c r="H5" s="20">
        <v>6.47</v>
      </c>
      <c r="I5" s="20">
        <v>6.22</v>
      </c>
      <c r="J5" s="20">
        <v>1139</v>
      </c>
    </row>
    <row r="6" spans="1:10" s="2" customFormat="1" ht="12.75">
      <c r="A6" s="31" t="s">
        <v>240</v>
      </c>
      <c r="B6" s="31" t="s">
        <v>245</v>
      </c>
      <c r="C6" s="20">
        <v>5</v>
      </c>
      <c r="D6" s="20"/>
      <c r="E6" s="20">
        <v>5.82</v>
      </c>
      <c r="F6" s="26">
        <v>6.064</v>
      </c>
      <c r="G6" s="20">
        <v>5.93</v>
      </c>
      <c r="H6" s="20">
        <v>6.28</v>
      </c>
      <c r="I6" s="20">
        <v>6.01</v>
      </c>
      <c r="J6" s="20">
        <v>1127</v>
      </c>
    </row>
    <row r="7" spans="1:10" ht="12.75">
      <c r="A7" s="31" t="s">
        <v>240</v>
      </c>
      <c r="B7" s="31" t="s">
        <v>246</v>
      </c>
      <c r="C7" s="20">
        <v>6</v>
      </c>
      <c r="D7" s="20"/>
      <c r="E7" s="20">
        <v>5.18</v>
      </c>
      <c r="F7" s="26">
        <v>5.722</v>
      </c>
      <c r="G7" s="20">
        <v>5.61</v>
      </c>
      <c r="H7" s="20">
        <v>6.04</v>
      </c>
      <c r="I7" s="20">
        <v>5.74</v>
      </c>
      <c r="J7" s="20">
        <v>1120</v>
      </c>
    </row>
    <row r="8" spans="1:10" ht="12.75">
      <c r="A8" s="31" t="s">
        <v>240</v>
      </c>
      <c r="B8" s="31" t="s">
        <v>247</v>
      </c>
      <c r="C8" s="20">
        <v>7</v>
      </c>
      <c r="D8" s="20"/>
      <c r="E8" s="20">
        <v>5.75</v>
      </c>
      <c r="F8" s="26">
        <v>5.518</v>
      </c>
      <c r="G8" s="20">
        <v>5.51</v>
      </c>
      <c r="H8" s="20">
        <v>6.04</v>
      </c>
      <c r="I8" s="20">
        <v>5.74</v>
      </c>
      <c r="J8" s="20">
        <v>1109</v>
      </c>
    </row>
    <row r="9" spans="1:10" ht="12.75">
      <c r="A9" s="31" t="s">
        <v>240</v>
      </c>
      <c r="B9" s="31" t="s">
        <v>248</v>
      </c>
      <c r="C9" s="20">
        <v>8</v>
      </c>
      <c r="D9" s="20"/>
      <c r="E9" s="20">
        <v>5.3</v>
      </c>
      <c r="F9" s="26">
        <v>5.604</v>
      </c>
      <c r="G9" s="20">
        <v>5.66</v>
      </c>
      <c r="H9" s="20">
        <v>6.01</v>
      </c>
      <c r="I9" s="20">
        <v>5.71</v>
      </c>
      <c r="J9" s="20">
        <v>1099</v>
      </c>
    </row>
    <row r="10" spans="1:10" ht="12.75">
      <c r="A10" s="31" t="s">
        <v>240</v>
      </c>
      <c r="B10" s="31" t="s">
        <v>249</v>
      </c>
      <c r="C10" s="20">
        <v>9</v>
      </c>
      <c r="D10" s="20"/>
      <c r="E10" s="20">
        <v>5.8</v>
      </c>
      <c r="F10" s="26">
        <v>5.817</v>
      </c>
      <c r="G10" s="20">
        <v>5.77</v>
      </c>
      <c r="H10" s="20">
        <v>6.08</v>
      </c>
      <c r="I10" s="20">
        <v>5.8</v>
      </c>
      <c r="J10" s="20">
        <v>1089</v>
      </c>
    </row>
    <row r="11" spans="1:10" ht="12.75">
      <c r="A11" s="31" t="s">
        <v>240</v>
      </c>
      <c r="B11" s="31" t="s">
        <v>250</v>
      </c>
      <c r="C11" s="20">
        <v>10</v>
      </c>
      <c r="D11" s="20"/>
      <c r="E11" s="20">
        <v>6.07</v>
      </c>
      <c r="F11" s="26">
        <v>5.597</v>
      </c>
      <c r="G11" s="20">
        <v>5.6</v>
      </c>
      <c r="H11" s="20">
        <v>6.12</v>
      </c>
      <c r="I11" s="20">
        <v>5.86</v>
      </c>
      <c r="J11" s="20">
        <v>1079</v>
      </c>
    </row>
    <row r="12" spans="1:10" ht="12.75">
      <c r="A12" s="31" t="s">
        <v>240</v>
      </c>
      <c r="B12" s="31" t="s">
        <v>251</v>
      </c>
      <c r="C12" s="20">
        <v>11</v>
      </c>
      <c r="D12" s="20"/>
      <c r="E12" s="20">
        <v>5.78</v>
      </c>
      <c r="F12" s="26">
        <v>6.327</v>
      </c>
      <c r="G12" s="20">
        <v>5.99</v>
      </c>
      <c r="H12" s="20">
        <v>6.17</v>
      </c>
      <c r="I12" s="20">
        <v>6.01</v>
      </c>
      <c r="J12" s="20">
        <v>1069</v>
      </c>
    </row>
    <row r="14" spans="6:7" ht="12.75">
      <c r="F14" s="49">
        <f>CORREL(F2:F12,I2:I12)</f>
        <v>0.8283126547419526</v>
      </c>
      <c r="G14" s="49">
        <f>CORREL(G2:G12,I2:I12)</f>
        <v>0.9328252039020678</v>
      </c>
    </row>
  </sheetData>
  <sheetProtection/>
  <printOptions/>
  <pageMargins left="0.75" right="0.75" top="1" bottom="1" header="0.5" footer="0.5"/>
  <pageSetup orientation="portrait" paperSize="9" r:id="rId2"/>
  <drawing r:id="rId1"/>
</worksheet>
</file>

<file path=xl/worksheets/sheet34.xml><?xml version="1.0" encoding="utf-8"?>
<worksheet xmlns="http://schemas.openxmlformats.org/spreadsheetml/2006/main" xmlns:r="http://schemas.openxmlformats.org/officeDocument/2006/relationships">
  <dimension ref="A1:J14"/>
  <sheetViews>
    <sheetView zoomScalePageLayoutView="0" workbookViewId="0" topLeftCell="A1">
      <selection activeCell="I16" sqref="I1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252</v>
      </c>
      <c r="B2" s="31" t="s">
        <v>253</v>
      </c>
      <c r="C2" s="20">
        <v>1</v>
      </c>
      <c r="D2" s="20"/>
      <c r="E2" s="20">
        <v>6.51</v>
      </c>
      <c r="F2" s="26">
        <v>6.706</v>
      </c>
      <c r="G2" s="20">
        <v>6.36</v>
      </c>
      <c r="H2" s="20">
        <v>7.13</v>
      </c>
      <c r="I2" s="20">
        <v>6.98</v>
      </c>
      <c r="J2" s="20">
        <v>1798</v>
      </c>
    </row>
    <row r="3" spans="1:10" s="2" customFormat="1" ht="12.75">
      <c r="A3" s="31" t="s">
        <v>252</v>
      </c>
      <c r="B3" s="31" t="s">
        <v>254</v>
      </c>
      <c r="C3" s="20">
        <v>2</v>
      </c>
      <c r="D3" s="20"/>
      <c r="E3" s="20">
        <v>6.31</v>
      </c>
      <c r="F3" s="26">
        <v>6.959</v>
      </c>
      <c r="G3" s="20">
        <v>6.41</v>
      </c>
      <c r="H3" s="20">
        <v>7.1</v>
      </c>
      <c r="I3" s="20">
        <v>6.96</v>
      </c>
      <c r="J3" s="20">
        <v>1599</v>
      </c>
    </row>
    <row r="4" spans="1:10" s="2" customFormat="1" ht="12.75">
      <c r="A4" s="31" t="s">
        <v>252</v>
      </c>
      <c r="B4" s="31" t="s">
        <v>255</v>
      </c>
      <c r="C4" s="20">
        <v>3</v>
      </c>
      <c r="D4" s="20"/>
      <c r="E4" s="20">
        <v>6.45</v>
      </c>
      <c r="F4" s="26">
        <v>6.676</v>
      </c>
      <c r="G4" s="20">
        <v>6.45</v>
      </c>
      <c r="H4" s="20">
        <v>6.79</v>
      </c>
      <c r="I4" s="20">
        <v>6.88</v>
      </c>
      <c r="J4" s="20">
        <v>1399</v>
      </c>
    </row>
    <row r="5" spans="1:10" s="2" customFormat="1" ht="12.75">
      <c r="A5" s="31" t="s">
        <v>252</v>
      </c>
      <c r="B5" s="31" t="s">
        <v>256</v>
      </c>
      <c r="C5" s="20">
        <v>4</v>
      </c>
      <c r="D5" s="20"/>
      <c r="E5" s="20">
        <v>6.46</v>
      </c>
      <c r="F5" s="26">
        <v>6.742</v>
      </c>
      <c r="G5" s="20">
        <v>6.53</v>
      </c>
      <c r="H5" s="20">
        <v>6.78</v>
      </c>
      <c r="I5" s="20">
        <v>6.62</v>
      </c>
      <c r="J5" s="20">
        <v>1199</v>
      </c>
    </row>
    <row r="6" spans="1:10" s="2" customFormat="1" ht="12.75">
      <c r="A6" s="31" t="s">
        <v>252</v>
      </c>
      <c r="B6" s="31" t="s">
        <v>257</v>
      </c>
      <c r="C6" s="20">
        <v>5</v>
      </c>
      <c r="D6" s="20"/>
      <c r="E6" s="20">
        <v>5.82</v>
      </c>
      <c r="F6" s="26">
        <v>6.052</v>
      </c>
      <c r="G6" s="20">
        <v>5.73</v>
      </c>
      <c r="H6" s="20">
        <v>6.43</v>
      </c>
      <c r="I6" s="20">
        <v>6.19</v>
      </c>
      <c r="J6" s="20">
        <v>1024</v>
      </c>
    </row>
    <row r="7" spans="1:10" ht="12.75">
      <c r="A7" s="31" t="s">
        <v>252</v>
      </c>
      <c r="B7" s="31" t="s">
        <v>258</v>
      </c>
      <c r="C7" s="20">
        <v>6</v>
      </c>
      <c r="D7" s="20"/>
      <c r="E7" s="20">
        <v>5.6</v>
      </c>
      <c r="F7" s="26">
        <v>6.112</v>
      </c>
      <c r="G7" s="20">
        <v>5.6</v>
      </c>
      <c r="H7" s="20">
        <v>6.29</v>
      </c>
      <c r="I7" s="20">
        <v>6.1</v>
      </c>
      <c r="J7" s="20">
        <v>999</v>
      </c>
    </row>
    <row r="8" spans="1:10" ht="12.75">
      <c r="A8" s="31" t="s">
        <v>252</v>
      </c>
      <c r="B8" s="31" t="s">
        <v>259</v>
      </c>
      <c r="C8" s="20">
        <v>7</v>
      </c>
      <c r="D8" s="20"/>
      <c r="E8" s="20">
        <v>5.4</v>
      </c>
      <c r="F8" s="26">
        <v>5.146</v>
      </c>
      <c r="G8" s="20">
        <v>5.05</v>
      </c>
      <c r="H8" s="20">
        <v>5.54</v>
      </c>
      <c r="I8" s="20">
        <v>5.27</v>
      </c>
      <c r="J8" s="20">
        <v>799</v>
      </c>
    </row>
    <row r="9" spans="1:10" ht="12.75">
      <c r="A9" s="31" t="s">
        <v>252</v>
      </c>
      <c r="B9" s="31" t="s">
        <v>260</v>
      </c>
      <c r="C9" s="20">
        <v>8</v>
      </c>
      <c r="D9" s="20"/>
      <c r="E9" s="20">
        <v>4.3</v>
      </c>
      <c r="F9" s="26">
        <v>4.437</v>
      </c>
      <c r="G9" s="20">
        <v>4.22</v>
      </c>
      <c r="H9" s="20">
        <v>4.71</v>
      </c>
      <c r="I9" s="20">
        <v>4.39</v>
      </c>
      <c r="J9" s="20">
        <v>600</v>
      </c>
    </row>
    <row r="10" spans="1:10" ht="12.75">
      <c r="A10" s="31" t="s">
        <v>252</v>
      </c>
      <c r="B10" s="31" t="s">
        <v>261</v>
      </c>
      <c r="C10" s="20">
        <v>9</v>
      </c>
      <c r="D10" s="20"/>
      <c r="E10" s="20">
        <v>3.98</v>
      </c>
      <c r="F10" s="26">
        <v>3.995</v>
      </c>
      <c r="G10" s="20">
        <v>3.87</v>
      </c>
      <c r="H10" s="20">
        <v>4.35</v>
      </c>
      <c r="I10" s="20">
        <v>3.98</v>
      </c>
      <c r="J10" s="20">
        <v>400</v>
      </c>
    </row>
    <row r="11" spans="1:10" ht="12.75">
      <c r="A11" s="31" t="s">
        <v>252</v>
      </c>
      <c r="B11" s="31" t="s">
        <v>262</v>
      </c>
      <c r="C11" s="20">
        <v>10</v>
      </c>
      <c r="D11" s="20"/>
      <c r="E11" s="20">
        <v>4.19</v>
      </c>
      <c r="F11" s="26">
        <v>3.925</v>
      </c>
      <c r="G11" s="20">
        <v>4.21</v>
      </c>
      <c r="H11" s="20">
        <v>4.78</v>
      </c>
      <c r="I11" s="20">
        <v>4.51</v>
      </c>
      <c r="J11" s="20">
        <v>200</v>
      </c>
    </row>
    <row r="12" spans="1:10" ht="12.75">
      <c r="A12" s="31" t="s">
        <v>252</v>
      </c>
      <c r="B12" s="31" t="s">
        <v>263</v>
      </c>
      <c r="C12" s="20">
        <v>11</v>
      </c>
      <c r="D12" s="20"/>
      <c r="E12" s="20">
        <v>6.15</v>
      </c>
      <c r="F12" s="26">
        <v>5.301</v>
      </c>
      <c r="G12" s="20">
        <v>6.19</v>
      </c>
      <c r="H12" s="20">
        <v>6.41</v>
      </c>
      <c r="I12" s="20">
        <v>6.38</v>
      </c>
      <c r="J12" s="20">
        <v>2</v>
      </c>
    </row>
    <row r="14" spans="6:7" ht="12.75">
      <c r="F14" s="49">
        <f>CORREL(F2:F12,I2:I12)</f>
        <v>0.9517931055423235</v>
      </c>
      <c r="G14" s="49">
        <f>CORREL(G2:G12,I2:I12)</f>
        <v>0.9888953251436458</v>
      </c>
    </row>
  </sheetData>
  <sheetProtection/>
  <printOptions/>
  <pageMargins left="0.75" right="0.75" top="1" bottom="1" header="0.5" footer="0.5"/>
  <pageSetup orientation="portrait" paperSize="9" r:id="rId2"/>
  <drawing r:id="rId1"/>
</worksheet>
</file>

<file path=xl/worksheets/sheet35.xml><?xml version="1.0" encoding="utf-8"?>
<worksheet xmlns="http://schemas.openxmlformats.org/spreadsheetml/2006/main" xmlns:r="http://schemas.openxmlformats.org/officeDocument/2006/relationships">
  <dimension ref="A1:J14"/>
  <sheetViews>
    <sheetView zoomScalePageLayoutView="0" workbookViewId="0" topLeftCell="A1">
      <selection activeCell="I29" sqref="I29"/>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31" t="s">
        <v>264</v>
      </c>
      <c r="B2" s="31" t="s">
        <v>265</v>
      </c>
      <c r="C2" s="20">
        <v>1</v>
      </c>
      <c r="D2" s="20"/>
      <c r="E2" s="20">
        <v>6.32</v>
      </c>
      <c r="F2" s="26">
        <v>6.3</v>
      </c>
      <c r="G2" s="20">
        <v>6.79</v>
      </c>
      <c r="H2" s="20">
        <v>7.17</v>
      </c>
      <c r="I2" s="20">
        <v>7</v>
      </c>
      <c r="J2" s="20">
        <v>1689</v>
      </c>
    </row>
    <row r="3" spans="1:10" s="2" customFormat="1" ht="12.75">
      <c r="A3" s="31" t="s">
        <v>264</v>
      </c>
      <c r="B3" s="31" t="s">
        <v>266</v>
      </c>
      <c r="C3" s="20">
        <v>2</v>
      </c>
      <c r="D3" s="20"/>
      <c r="E3" s="20">
        <v>6.05</v>
      </c>
      <c r="F3" s="26">
        <v>6.416</v>
      </c>
      <c r="G3" s="20">
        <v>6.9</v>
      </c>
      <c r="H3" s="20">
        <v>7.08</v>
      </c>
      <c r="I3" s="20">
        <v>6.98</v>
      </c>
      <c r="J3" s="20">
        <v>1599</v>
      </c>
    </row>
    <row r="4" spans="1:10" s="2" customFormat="1" ht="12.75">
      <c r="A4" s="31" t="s">
        <v>264</v>
      </c>
      <c r="B4" s="31" t="s">
        <v>267</v>
      </c>
      <c r="C4" s="20">
        <v>3</v>
      </c>
      <c r="D4" s="20"/>
      <c r="E4" s="20">
        <v>6.62</v>
      </c>
      <c r="F4" s="26">
        <v>6.407</v>
      </c>
      <c r="G4" s="20">
        <v>6.79</v>
      </c>
      <c r="H4" s="20">
        <v>7.1</v>
      </c>
      <c r="I4" s="20">
        <v>6.89</v>
      </c>
      <c r="J4" s="20">
        <v>1399</v>
      </c>
    </row>
    <row r="5" spans="1:10" s="2" customFormat="1" ht="12.75">
      <c r="A5" s="31" t="s">
        <v>264</v>
      </c>
      <c r="B5" s="31" t="s">
        <v>268</v>
      </c>
      <c r="C5" s="20">
        <v>4</v>
      </c>
      <c r="D5" s="20"/>
      <c r="E5" s="20">
        <v>6.13</v>
      </c>
      <c r="F5" s="26">
        <v>5.35</v>
      </c>
      <c r="G5" s="20">
        <v>5.67</v>
      </c>
      <c r="H5" s="20">
        <v>6.52</v>
      </c>
      <c r="I5" s="20">
        <v>6.68</v>
      </c>
      <c r="J5" s="20">
        <v>1199</v>
      </c>
    </row>
    <row r="6" spans="1:10" s="2" customFormat="1" ht="12.75">
      <c r="A6" s="31" t="s">
        <v>264</v>
      </c>
      <c r="B6" s="31" t="s">
        <v>269</v>
      </c>
      <c r="C6" s="20">
        <v>5</v>
      </c>
      <c r="D6" s="20"/>
      <c r="E6" s="20">
        <v>6.01</v>
      </c>
      <c r="F6" s="26">
        <v>5.73</v>
      </c>
      <c r="G6" s="20">
        <v>5.62</v>
      </c>
      <c r="H6" s="20">
        <v>6.27</v>
      </c>
      <c r="I6" s="20">
        <v>6.08</v>
      </c>
      <c r="J6" s="20">
        <v>1000</v>
      </c>
    </row>
    <row r="7" spans="1:10" ht="12.75">
      <c r="A7" s="31" t="s">
        <v>264</v>
      </c>
      <c r="B7" s="31" t="s">
        <v>270</v>
      </c>
      <c r="C7" s="20">
        <v>6</v>
      </c>
      <c r="D7" s="20"/>
      <c r="E7" s="20">
        <v>5.25</v>
      </c>
      <c r="F7" s="26">
        <v>5.075</v>
      </c>
      <c r="G7" s="20">
        <v>5.32</v>
      </c>
      <c r="H7" s="20">
        <v>5.61</v>
      </c>
      <c r="I7" s="20">
        <v>5.34</v>
      </c>
      <c r="J7" s="20">
        <v>800</v>
      </c>
    </row>
    <row r="8" spans="1:10" ht="12.75">
      <c r="A8" s="31" t="s">
        <v>264</v>
      </c>
      <c r="B8" s="31" t="s">
        <v>271</v>
      </c>
      <c r="C8" s="20">
        <v>7</v>
      </c>
      <c r="D8" s="20"/>
      <c r="E8" s="20">
        <v>4.25</v>
      </c>
      <c r="F8" s="26">
        <v>4.284</v>
      </c>
      <c r="G8" s="20">
        <v>4.19</v>
      </c>
      <c r="H8" s="20">
        <v>4.75</v>
      </c>
      <c r="I8" s="20">
        <v>4.39</v>
      </c>
      <c r="J8" s="20">
        <v>600</v>
      </c>
    </row>
    <row r="9" spans="1:10" ht="12.75">
      <c r="A9" s="31" t="s">
        <v>264</v>
      </c>
      <c r="B9" s="31" t="s">
        <v>272</v>
      </c>
      <c r="C9" s="20">
        <v>8</v>
      </c>
      <c r="D9" s="20"/>
      <c r="E9" s="20">
        <v>4.42</v>
      </c>
      <c r="F9" s="26">
        <v>3.943</v>
      </c>
      <c r="G9" s="20">
        <v>3.74</v>
      </c>
      <c r="H9" s="20">
        <v>4.31</v>
      </c>
      <c r="I9" s="20">
        <v>3.94</v>
      </c>
      <c r="J9" s="20">
        <v>400</v>
      </c>
    </row>
    <row r="10" spans="1:10" ht="12.75">
      <c r="A10" s="31" t="s">
        <v>264</v>
      </c>
      <c r="B10" s="31" t="s">
        <v>273</v>
      </c>
      <c r="C10" s="20">
        <v>9</v>
      </c>
      <c r="D10" s="20"/>
      <c r="E10" s="20">
        <v>4.15</v>
      </c>
      <c r="F10" s="26">
        <v>4.023</v>
      </c>
      <c r="G10" s="20">
        <v>4.24</v>
      </c>
      <c r="H10" s="20">
        <v>4.76</v>
      </c>
      <c r="I10" s="20">
        <v>4.48</v>
      </c>
      <c r="J10" s="20">
        <v>200</v>
      </c>
    </row>
    <row r="11" spans="1:10" ht="12.75">
      <c r="A11" s="31" t="s">
        <v>264</v>
      </c>
      <c r="B11" s="31" t="s">
        <v>274</v>
      </c>
      <c r="C11" s="20">
        <v>10</v>
      </c>
      <c r="D11" s="20"/>
      <c r="E11" s="20">
        <v>5.65</v>
      </c>
      <c r="F11" s="26">
        <v>5.54</v>
      </c>
      <c r="G11" s="20">
        <v>5.51</v>
      </c>
      <c r="H11" s="20">
        <v>6.52</v>
      </c>
      <c r="I11" s="20">
        <v>6.41</v>
      </c>
      <c r="J11" s="20">
        <v>2</v>
      </c>
    </row>
    <row r="12" spans="1:10" ht="12.75">
      <c r="A12" s="31"/>
      <c r="B12" s="31"/>
      <c r="C12" s="20"/>
      <c r="D12" s="20"/>
      <c r="E12" s="20"/>
      <c r="F12" s="26"/>
      <c r="G12" s="20"/>
      <c r="H12" s="20"/>
      <c r="I12" s="20"/>
      <c r="J12" s="20"/>
    </row>
    <row r="14" spans="6:7" ht="12.75">
      <c r="F14" s="49">
        <f>CORREL(F2:F12,I2:I12)</f>
        <v>0.9562763178215832</v>
      </c>
      <c r="G14" s="49">
        <f>CORREL(G2:G12,I2:I12)</f>
        <v>0.9567580795066575</v>
      </c>
    </row>
  </sheetData>
  <sheetProtection/>
  <printOptions/>
  <pageMargins left="0.75" right="0.75" top="1" bottom="1" header="0.5" footer="0.5"/>
  <pageSetup orientation="portrait" paperSize="9" r:id="rId2"/>
  <drawing r:id="rId1"/>
</worksheet>
</file>

<file path=xl/worksheets/sheet36.xml><?xml version="1.0" encoding="utf-8"?>
<worksheet xmlns="http://schemas.openxmlformats.org/spreadsheetml/2006/main" xmlns:r="http://schemas.openxmlformats.org/officeDocument/2006/relationships">
  <dimension ref="A1:K14"/>
  <sheetViews>
    <sheetView zoomScalePageLayoutView="0" workbookViewId="0" topLeftCell="A1">
      <selection activeCell="J2" sqref="J2:J12"/>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1" s="2" customFormat="1" ht="12.75">
      <c r="A2" s="31" t="s">
        <v>275</v>
      </c>
      <c r="B2" s="31" t="s">
        <v>276</v>
      </c>
      <c r="C2" s="20">
        <v>1</v>
      </c>
      <c r="D2" s="20"/>
      <c r="E2" s="20"/>
      <c r="F2" s="26">
        <v>6.112</v>
      </c>
      <c r="G2" s="20">
        <v>6.18</v>
      </c>
      <c r="H2" s="20">
        <v>6.78</v>
      </c>
      <c r="I2" s="20">
        <v>6.63</v>
      </c>
      <c r="J2" s="20">
        <v>1343</v>
      </c>
      <c r="K2" s="2">
        <f>I2-G2</f>
        <v>0.4500000000000002</v>
      </c>
    </row>
    <row r="3" spans="1:11" s="2" customFormat="1" ht="12.75">
      <c r="A3" s="31" t="s">
        <v>275</v>
      </c>
      <c r="B3" s="31" t="s">
        <v>277</v>
      </c>
      <c r="C3" s="20">
        <v>2</v>
      </c>
      <c r="D3" s="20"/>
      <c r="E3" s="20"/>
      <c r="F3" s="26">
        <v>5.677</v>
      </c>
      <c r="G3" s="20">
        <v>6.05</v>
      </c>
      <c r="H3" s="20">
        <v>6.54</v>
      </c>
      <c r="I3" s="20">
        <v>6.36</v>
      </c>
      <c r="J3" s="20">
        <v>1199</v>
      </c>
      <c r="K3" s="2">
        <f aca="true" t="shared" si="0" ref="K3:K12">I3-G3</f>
        <v>0.3100000000000005</v>
      </c>
    </row>
    <row r="4" spans="1:11" s="2" customFormat="1" ht="12.75">
      <c r="A4" s="31" t="s">
        <v>275</v>
      </c>
      <c r="B4" s="31" t="s">
        <v>278</v>
      </c>
      <c r="C4" s="20">
        <v>3</v>
      </c>
      <c r="D4" s="20"/>
      <c r="E4" s="20"/>
      <c r="F4" s="26">
        <v>5.591</v>
      </c>
      <c r="G4" s="20">
        <v>6.06</v>
      </c>
      <c r="H4" s="20">
        <v>6.32</v>
      </c>
      <c r="I4" s="20">
        <v>6</v>
      </c>
      <c r="J4" s="20">
        <v>1189</v>
      </c>
      <c r="K4" s="2">
        <f t="shared" si="0"/>
        <v>-0.05999999999999961</v>
      </c>
    </row>
    <row r="5" spans="1:11" s="2" customFormat="1" ht="12.75">
      <c r="A5" s="31" t="s">
        <v>275</v>
      </c>
      <c r="B5" s="31" t="s">
        <v>279</v>
      </c>
      <c r="C5" s="20">
        <v>4</v>
      </c>
      <c r="D5" s="20"/>
      <c r="E5" s="20"/>
      <c r="F5" s="26">
        <v>5.042</v>
      </c>
      <c r="G5" s="20">
        <v>5.63</v>
      </c>
      <c r="H5" s="20">
        <v>6.16</v>
      </c>
      <c r="I5" s="20">
        <v>5.84</v>
      </c>
      <c r="J5" s="20">
        <v>1179</v>
      </c>
      <c r="K5" s="2">
        <f t="shared" si="0"/>
        <v>0.20999999999999996</v>
      </c>
    </row>
    <row r="6" spans="1:11" s="2" customFormat="1" ht="12.75">
      <c r="A6" s="31" t="s">
        <v>275</v>
      </c>
      <c r="B6" s="31" t="s">
        <v>280</v>
      </c>
      <c r="C6" s="20">
        <v>5</v>
      </c>
      <c r="D6" s="20"/>
      <c r="E6" s="20"/>
      <c r="F6" s="26">
        <v>4.997</v>
      </c>
      <c r="G6" s="20">
        <v>6</v>
      </c>
      <c r="H6" s="20">
        <v>6.19</v>
      </c>
      <c r="I6" s="20">
        <v>6.02</v>
      </c>
      <c r="J6" s="20">
        <v>1169</v>
      </c>
      <c r="K6" s="2">
        <f t="shared" si="0"/>
        <v>0.019999999999999574</v>
      </c>
    </row>
    <row r="7" spans="1:11" ht="12.75">
      <c r="A7" s="31" t="s">
        <v>275</v>
      </c>
      <c r="B7" s="31" t="s">
        <v>281</v>
      </c>
      <c r="C7" s="20">
        <v>6</v>
      </c>
      <c r="D7" s="20"/>
      <c r="E7" s="20"/>
      <c r="F7" s="26">
        <v>4.813</v>
      </c>
      <c r="G7" s="20">
        <v>5.67</v>
      </c>
      <c r="H7" s="20">
        <v>6.06</v>
      </c>
      <c r="I7" s="20">
        <v>5.88</v>
      </c>
      <c r="J7" s="20">
        <v>1159</v>
      </c>
      <c r="K7" s="2">
        <f t="shared" si="0"/>
        <v>0.20999999999999996</v>
      </c>
    </row>
    <row r="8" spans="1:11" ht="12.75">
      <c r="A8" s="31" t="s">
        <v>275</v>
      </c>
      <c r="B8" s="31" t="s">
        <v>282</v>
      </c>
      <c r="C8" s="20">
        <v>7</v>
      </c>
      <c r="D8" s="20"/>
      <c r="E8" s="20"/>
      <c r="F8" s="26">
        <v>4.46</v>
      </c>
      <c r="G8" s="20">
        <v>5.58</v>
      </c>
      <c r="H8" s="20">
        <v>5.98</v>
      </c>
      <c r="I8" s="20">
        <v>5.79</v>
      </c>
      <c r="J8" s="20">
        <v>1149</v>
      </c>
      <c r="K8" s="2">
        <f t="shared" si="0"/>
        <v>0.20999999999999996</v>
      </c>
    </row>
    <row r="9" spans="1:11" ht="12.75">
      <c r="A9" s="31" t="s">
        <v>275</v>
      </c>
      <c r="B9" s="31" t="s">
        <v>283</v>
      </c>
      <c r="C9" s="20">
        <v>8</v>
      </c>
      <c r="D9" s="20"/>
      <c r="E9" s="20"/>
      <c r="F9" s="26">
        <v>4.87</v>
      </c>
      <c r="G9" s="20">
        <v>5.79</v>
      </c>
      <c r="H9" s="20">
        <v>5.97</v>
      </c>
      <c r="I9" s="20">
        <v>5.73</v>
      </c>
      <c r="J9" s="20">
        <v>1139</v>
      </c>
      <c r="K9" s="2">
        <f t="shared" si="0"/>
        <v>-0.05999999999999961</v>
      </c>
    </row>
    <row r="10" spans="1:11" ht="12.75">
      <c r="A10" s="31" t="s">
        <v>275</v>
      </c>
      <c r="B10" s="31" t="s">
        <v>284</v>
      </c>
      <c r="C10" s="20">
        <v>9</v>
      </c>
      <c r="D10" s="20"/>
      <c r="E10" s="20"/>
      <c r="F10" s="26">
        <v>4.655</v>
      </c>
      <c r="G10" s="20">
        <v>5.36</v>
      </c>
      <c r="H10" s="20">
        <v>5.91</v>
      </c>
      <c r="I10" s="20">
        <v>5.71</v>
      </c>
      <c r="J10" s="20">
        <v>1129</v>
      </c>
      <c r="K10" s="2">
        <f t="shared" si="0"/>
        <v>0.34999999999999964</v>
      </c>
    </row>
    <row r="11" spans="1:11" ht="12.75">
      <c r="A11" s="31" t="s">
        <v>275</v>
      </c>
      <c r="B11" s="31" t="s">
        <v>285</v>
      </c>
      <c r="C11" s="20">
        <v>10</v>
      </c>
      <c r="D11" s="20"/>
      <c r="E11" s="20"/>
      <c r="F11" s="26">
        <v>4.824</v>
      </c>
      <c r="G11" s="20">
        <v>5.37</v>
      </c>
      <c r="H11" s="20">
        <v>5.91</v>
      </c>
      <c r="I11" s="20">
        <v>5.73</v>
      </c>
      <c r="J11" s="20">
        <v>1119</v>
      </c>
      <c r="K11" s="2">
        <f t="shared" si="0"/>
        <v>0.3600000000000003</v>
      </c>
    </row>
    <row r="12" spans="1:11" ht="12.75">
      <c r="A12" s="31" t="s">
        <v>275</v>
      </c>
      <c r="B12" s="31" t="s">
        <v>286</v>
      </c>
      <c r="C12" s="20">
        <v>11</v>
      </c>
      <c r="D12" s="20"/>
      <c r="E12" s="20"/>
      <c r="F12" s="26">
        <v>4.787</v>
      </c>
      <c r="G12" s="20">
        <v>5.81</v>
      </c>
      <c r="H12" s="20">
        <v>5.93</v>
      </c>
      <c r="I12" s="20">
        <v>5.75</v>
      </c>
      <c r="J12" s="20">
        <v>1110</v>
      </c>
      <c r="K12" s="2">
        <f t="shared" si="0"/>
        <v>-0.05999999999999961</v>
      </c>
    </row>
    <row r="14" spans="6:7" ht="12.75">
      <c r="F14" s="49">
        <f>CORREL(F2:F12,I2:I12)</f>
        <v>0.9097050692184121</v>
      </c>
      <c r="G14" s="49">
        <f>CORREL(G2:G12,I2:I12)</f>
        <v>0.7884836489381069</v>
      </c>
    </row>
  </sheetData>
  <sheetProtection/>
  <printOptions/>
  <pageMargins left="0.75" right="0.75" top="1" bottom="1" header="0.5" footer="0.5"/>
  <pageSetup orientation="portrait" paperSize="9" r:id="rId2"/>
  <drawing r:id="rId1"/>
</worksheet>
</file>

<file path=xl/worksheets/sheet37.xml><?xml version="1.0" encoding="utf-8"?>
<worksheet xmlns="http://schemas.openxmlformats.org/spreadsheetml/2006/main" xmlns:r="http://schemas.openxmlformats.org/officeDocument/2006/relationships">
  <dimension ref="A1:AL416"/>
  <sheetViews>
    <sheetView tabSelected="1" zoomScalePageLayoutView="0" workbookViewId="0" topLeftCell="A334">
      <pane ySplit="5970" topLeftCell="A346" activePane="topLeft" state="split"/>
      <selection pane="topLeft" activeCell="D331" sqref="D331:D335"/>
      <selection pane="bottomLeft" activeCell="B348" sqref="B348"/>
    </sheetView>
  </sheetViews>
  <sheetFormatPr defaultColWidth="11.00390625" defaultRowHeight="12.75"/>
  <cols>
    <col min="1" max="1" width="11.50390625" style="33" customWidth="1"/>
    <col min="2" max="2" width="20.00390625" style="33" bestFit="1" customWidth="1"/>
    <col min="3" max="9" width="11.00390625" style="7" customWidth="1"/>
    <col min="10" max="10" width="11.00390625" style="2" customWidth="1"/>
    <col min="11" max="11" width="9.125" style="2" customWidth="1"/>
    <col min="12" max="15" width="9.125" style="80" customWidth="1"/>
    <col min="16" max="38" width="11.00390625" style="2" customWidth="1"/>
  </cols>
  <sheetData>
    <row r="1" spans="1:9" ht="12.75">
      <c r="A1" s="27" t="s">
        <v>57</v>
      </c>
      <c r="B1" s="27" t="s">
        <v>58</v>
      </c>
      <c r="C1" s="14" t="s">
        <v>166</v>
      </c>
      <c r="D1" s="15" t="s">
        <v>162</v>
      </c>
      <c r="E1" s="14" t="s">
        <v>84</v>
      </c>
      <c r="F1" s="14" t="s">
        <v>144</v>
      </c>
      <c r="G1" s="15" t="s">
        <v>85</v>
      </c>
      <c r="H1" s="15" t="s">
        <v>159</v>
      </c>
      <c r="I1" s="50" t="s">
        <v>88</v>
      </c>
    </row>
    <row r="2" spans="1:9" ht="12.75">
      <c r="A2" s="51"/>
      <c r="B2" s="51"/>
      <c r="C2" s="52"/>
      <c r="D2" s="53" t="s">
        <v>161</v>
      </c>
      <c r="E2" s="53" t="s">
        <v>160</v>
      </c>
      <c r="F2" s="53" t="s">
        <v>160</v>
      </c>
      <c r="G2" s="54" t="s">
        <v>161</v>
      </c>
      <c r="H2" s="53" t="s">
        <v>160</v>
      </c>
      <c r="I2" s="52" t="s">
        <v>0</v>
      </c>
    </row>
    <row r="3" spans="1:9" ht="12.75">
      <c r="A3" s="5" t="s">
        <v>59</v>
      </c>
      <c r="B3" s="4" t="s">
        <v>64</v>
      </c>
      <c r="C3" s="6">
        <v>7</v>
      </c>
      <c r="D3" s="11">
        <v>5.65</v>
      </c>
      <c r="E3" s="10"/>
      <c r="F3" s="12">
        <v>5.3921568627450975</v>
      </c>
      <c r="G3" s="12">
        <v>6.63</v>
      </c>
      <c r="H3" s="6">
        <v>6.34</v>
      </c>
      <c r="I3" s="6">
        <v>2</v>
      </c>
    </row>
    <row r="4" spans="1:38" s="3" customFormat="1" ht="12.75">
      <c r="A4" s="5" t="s">
        <v>59</v>
      </c>
      <c r="B4" s="4" t="s">
        <v>63</v>
      </c>
      <c r="C4" s="6">
        <v>5</v>
      </c>
      <c r="D4" s="12">
        <v>5.82</v>
      </c>
      <c r="E4" s="6"/>
      <c r="F4" s="12">
        <v>4</v>
      </c>
      <c r="G4" s="12">
        <v>6.9</v>
      </c>
      <c r="H4" s="6">
        <v>3.91</v>
      </c>
      <c r="I4" s="6">
        <v>500</v>
      </c>
      <c r="J4" s="2"/>
      <c r="K4" s="2"/>
      <c r="L4" s="80"/>
      <c r="M4" s="80"/>
      <c r="N4" s="80"/>
      <c r="O4" s="80"/>
      <c r="P4" s="2"/>
      <c r="Q4" s="2"/>
      <c r="R4" s="2"/>
      <c r="S4" s="2"/>
      <c r="T4" s="2"/>
      <c r="U4" s="2"/>
      <c r="V4" s="2"/>
      <c r="W4" s="2"/>
      <c r="X4" s="2"/>
      <c r="Y4" s="2"/>
      <c r="Z4" s="2"/>
      <c r="AA4" s="2"/>
      <c r="AB4" s="2"/>
      <c r="AC4" s="2"/>
      <c r="AD4" s="2"/>
      <c r="AE4" s="2"/>
      <c r="AF4" s="2"/>
      <c r="AG4" s="2"/>
      <c r="AH4" s="2"/>
      <c r="AI4" s="2"/>
      <c r="AJ4" s="2"/>
      <c r="AK4" s="2"/>
      <c r="AL4" s="2"/>
    </row>
    <row r="5" spans="1:38" s="3" customFormat="1" ht="12.75">
      <c r="A5" s="5" t="s">
        <v>59</v>
      </c>
      <c r="B5" s="4" t="s">
        <v>62</v>
      </c>
      <c r="C5" s="6">
        <v>3</v>
      </c>
      <c r="D5" s="12">
        <v>6.02</v>
      </c>
      <c r="E5" s="6"/>
      <c r="F5" s="12">
        <v>5.3861386138613865</v>
      </c>
      <c r="G5" s="12">
        <v>7.09</v>
      </c>
      <c r="H5" s="6">
        <v>6.25</v>
      </c>
      <c r="I5" s="6">
        <v>1150</v>
      </c>
      <c r="J5" s="2"/>
      <c r="K5" s="2"/>
      <c r="L5" s="80"/>
      <c r="M5" s="80"/>
      <c r="N5" s="80"/>
      <c r="O5" s="80"/>
      <c r="P5" s="2"/>
      <c r="Q5" s="2"/>
      <c r="R5" s="2"/>
      <c r="S5" s="2"/>
      <c r="T5" s="2"/>
      <c r="U5" s="2"/>
      <c r="V5" s="2"/>
      <c r="W5" s="2"/>
      <c r="X5" s="2"/>
      <c r="Y5" s="2"/>
      <c r="Z5" s="2"/>
      <c r="AA5" s="2"/>
      <c r="AB5" s="2"/>
      <c r="AC5" s="2"/>
      <c r="AD5" s="2"/>
      <c r="AE5" s="2"/>
      <c r="AF5" s="2"/>
      <c r="AG5" s="2"/>
      <c r="AH5" s="2"/>
      <c r="AI5" s="2"/>
      <c r="AJ5" s="2"/>
      <c r="AK5" s="2"/>
      <c r="AL5" s="2"/>
    </row>
    <row r="6" spans="1:38" s="3" customFormat="1" ht="12.75">
      <c r="A6" s="5" t="s">
        <v>59</v>
      </c>
      <c r="B6" s="4" t="s">
        <v>61</v>
      </c>
      <c r="C6" s="6">
        <v>2</v>
      </c>
      <c r="D6" s="12">
        <v>6.11</v>
      </c>
      <c r="E6" s="6"/>
      <c r="F6" s="6">
        <v>5.95</v>
      </c>
      <c r="G6" s="12">
        <v>7.1</v>
      </c>
      <c r="H6" s="6">
        <v>6.42</v>
      </c>
      <c r="I6" s="6">
        <v>1200</v>
      </c>
      <c r="J6" s="2"/>
      <c r="K6" s="2"/>
      <c r="L6" s="80"/>
      <c r="M6" s="80"/>
      <c r="N6" s="80"/>
      <c r="O6" s="80"/>
      <c r="P6" s="2"/>
      <c r="Q6" s="2"/>
      <c r="R6" s="2"/>
      <c r="S6" s="2"/>
      <c r="T6" s="2"/>
      <c r="U6" s="2"/>
      <c r="V6" s="2"/>
      <c r="W6" s="2"/>
      <c r="X6" s="2"/>
      <c r="Y6" s="2"/>
      <c r="Z6" s="2"/>
      <c r="AA6" s="2"/>
      <c r="AB6" s="2"/>
      <c r="AC6" s="2"/>
      <c r="AD6" s="2"/>
      <c r="AE6" s="2"/>
      <c r="AF6" s="2"/>
      <c r="AG6" s="2"/>
      <c r="AH6" s="2"/>
      <c r="AI6" s="2"/>
      <c r="AJ6" s="2"/>
      <c r="AK6" s="2"/>
      <c r="AL6" s="2"/>
    </row>
    <row r="7" spans="1:38" s="3" customFormat="1" ht="12.75">
      <c r="A7" s="5" t="s">
        <v>59</v>
      </c>
      <c r="B7" s="4" t="s">
        <v>60</v>
      </c>
      <c r="C7" s="13">
        <v>1</v>
      </c>
      <c r="D7" s="19">
        <v>6.05</v>
      </c>
      <c r="E7" s="10"/>
      <c r="F7" s="12">
        <v>6.239306930693069</v>
      </c>
      <c r="G7" s="12">
        <v>7.4</v>
      </c>
      <c r="H7" s="6">
        <v>6.74</v>
      </c>
      <c r="I7" s="6">
        <v>1500</v>
      </c>
      <c r="J7" s="2"/>
      <c r="K7" s="2"/>
      <c r="L7" s="80"/>
      <c r="M7" s="80"/>
      <c r="N7" s="80"/>
      <c r="O7" s="80"/>
      <c r="P7" s="2"/>
      <c r="Q7" s="2"/>
      <c r="R7" s="2"/>
      <c r="S7" s="2"/>
      <c r="T7" s="2"/>
      <c r="U7" s="2"/>
      <c r="V7" s="2"/>
      <c r="W7" s="2"/>
      <c r="X7" s="2"/>
      <c r="Y7" s="2"/>
      <c r="Z7" s="2"/>
      <c r="AA7" s="2"/>
      <c r="AB7" s="2"/>
      <c r="AC7" s="2"/>
      <c r="AD7" s="2"/>
      <c r="AE7" s="2"/>
      <c r="AF7" s="2"/>
      <c r="AG7" s="2"/>
      <c r="AH7" s="2"/>
      <c r="AI7" s="2"/>
      <c r="AJ7" s="2"/>
      <c r="AK7" s="2"/>
      <c r="AL7" s="2"/>
    </row>
    <row r="8" spans="1:38" s="3" customFormat="1" ht="12.75">
      <c r="A8" s="30" t="s">
        <v>65</v>
      </c>
      <c r="B8" s="28" t="s">
        <v>70</v>
      </c>
      <c r="C8" s="9">
        <v>6</v>
      </c>
      <c r="D8" s="8">
        <v>4.7</v>
      </c>
      <c r="E8" s="9"/>
      <c r="F8" s="8">
        <v>4.931372549019608</v>
      </c>
      <c r="G8" s="8">
        <v>6.25</v>
      </c>
      <c r="H8" s="9">
        <v>4.79</v>
      </c>
      <c r="I8" s="9">
        <v>250</v>
      </c>
      <c r="J8" s="2"/>
      <c r="K8" s="2"/>
      <c r="L8" s="80"/>
      <c r="M8" s="80"/>
      <c r="N8" s="80"/>
      <c r="O8" s="80"/>
      <c r="P8" s="2"/>
      <c r="Q8" s="2"/>
      <c r="R8" s="2"/>
      <c r="S8" s="2"/>
      <c r="T8" s="2"/>
      <c r="U8" s="2"/>
      <c r="V8" s="2"/>
      <c r="W8" s="2"/>
      <c r="X8" s="2"/>
      <c r="Y8" s="2"/>
      <c r="Z8" s="2"/>
      <c r="AA8" s="2"/>
      <c r="AB8" s="2"/>
      <c r="AC8" s="2"/>
      <c r="AD8" s="2"/>
      <c r="AE8" s="2"/>
      <c r="AF8" s="2"/>
      <c r="AG8" s="2"/>
      <c r="AH8" s="2"/>
      <c r="AI8" s="2"/>
      <c r="AJ8" s="2"/>
      <c r="AK8" s="2"/>
      <c r="AL8" s="2"/>
    </row>
    <row r="9" spans="1:38" s="3" customFormat="1" ht="12.75">
      <c r="A9" s="30" t="s">
        <v>65</v>
      </c>
      <c r="B9" s="28" t="s">
        <v>69</v>
      </c>
      <c r="C9" s="9">
        <v>5</v>
      </c>
      <c r="D9" s="8">
        <v>3.95</v>
      </c>
      <c r="E9" s="9"/>
      <c r="F9" s="8">
        <v>4.166196374766847</v>
      </c>
      <c r="G9" s="8">
        <v>5.35</v>
      </c>
      <c r="H9" s="9">
        <v>3.85</v>
      </c>
      <c r="I9" s="9">
        <v>500</v>
      </c>
      <c r="J9" s="2"/>
      <c r="K9" s="2"/>
      <c r="L9" s="80"/>
      <c r="M9" s="80"/>
      <c r="N9" s="80"/>
      <c r="O9" s="80"/>
      <c r="P9" s="2"/>
      <c r="Q9" s="2"/>
      <c r="R9" s="2"/>
      <c r="S9" s="2"/>
      <c r="T9" s="2"/>
      <c r="U9" s="2"/>
      <c r="V9" s="2"/>
      <c r="W9" s="2"/>
      <c r="X9" s="2"/>
      <c r="Y9" s="2"/>
      <c r="Z9" s="2"/>
      <c r="AA9" s="2"/>
      <c r="AB9" s="2"/>
      <c r="AC9" s="2"/>
      <c r="AD9" s="2"/>
      <c r="AE9" s="2"/>
      <c r="AF9" s="2"/>
      <c r="AG9" s="2"/>
      <c r="AH9" s="2"/>
      <c r="AI9" s="2"/>
      <c r="AJ9" s="2"/>
      <c r="AK9" s="2"/>
      <c r="AL9" s="2"/>
    </row>
    <row r="10" spans="1:38" s="3" customFormat="1" ht="12.75">
      <c r="A10" s="30" t="s">
        <v>65</v>
      </c>
      <c r="B10" s="28" t="s">
        <v>68</v>
      </c>
      <c r="C10" s="9">
        <v>3</v>
      </c>
      <c r="D10" s="25">
        <v>5.62</v>
      </c>
      <c r="E10" s="24"/>
      <c r="F10" s="9">
        <v>6.12</v>
      </c>
      <c r="G10" s="8">
        <v>6.95</v>
      </c>
      <c r="H10" s="9">
        <v>6.32</v>
      </c>
      <c r="I10" s="9">
        <v>1150</v>
      </c>
      <c r="J10" s="2"/>
      <c r="K10" s="2"/>
      <c r="L10" s="80"/>
      <c r="M10" s="80"/>
      <c r="N10" s="80"/>
      <c r="O10" s="80"/>
      <c r="P10" s="2"/>
      <c r="Q10" s="2"/>
      <c r="R10" s="2"/>
      <c r="S10" s="2"/>
      <c r="T10" s="2"/>
      <c r="U10" s="2"/>
      <c r="V10" s="2"/>
      <c r="W10" s="2"/>
      <c r="X10" s="2"/>
      <c r="Y10" s="2"/>
      <c r="Z10" s="2"/>
      <c r="AA10" s="2"/>
      <c r="AB10" s="2"/>
      <c r="AC10" s="2"/>
      <c r="AD10" s="2"/>
      <c r="AE10" s="2"/>
      <c r="AF10" s="2"/>
      <c r="AG10" s="2"/>
      <c r="AH10" s="2"/>
      <c r="AI10" s="2"/>
      <c r="AJ10" s="2"/>
      <c r="AK10" s="2"/>
      <c r="AL10" s="2"/>
    </row>
    <row r="11" spans="1:38" s="3" customFormat="1" ht="12.75">
      <c r="A11" s="30" t="s">
        <v>65</v>
      </c>
      <c r="B11" s="28" t="s">
        <v>67</v>
      </c>
      <c r="C11" s="9">
        <v>2</v>
      </c>
      <c r="D11" s="8">
        <v>5.8</v>
      </c>
      <c r="E11" s="9"/>
      <c r="F11" s="8">
        <v>6.0974681134589765</v>
      </c>
      <c r="G11" s="8">
        <v>6.98</v>
      </c>
      <c r="H11" s="9">
        <v>6.44</v>
      </c>
      <c r="I11" s="9">
        <v>1200</v>
      </c>
      <c r="J11" s="2"/>
      <c r="K11" s="2"/>
      <c r="L11" s="80"/>
      <c r="M11" s="80"/>
      <c r="N11" s="80"/>
      <c r="O11" s="80"/>
      <c r="P11" s="2"/>
      <c r="Q11" s="2"/>
      <c r="R11" s="2"/>
      <c r="S11" s="2"/>
      <c r="T11" s="2"/>
      <c r="U11" s="2"/>
      <c r="V11" s="2"/>
      <c r="W11" s="2"/>
      <c r="X11" s="2"/>
      <c r="Y11" s="2"/>
      <c r="Z11" s="2"/>
      <c r="AA11" s="2"/>
      <c r="AB11" s="2"/>
      <c r="AC11" s="2"/>
      <c r="AD11" s="2"/>
      <c r="AE11" s="2"/>
      <c r="AF11" s="2"/>
      <c r="AG11" s="2"/>
      <c r="AH11" s="2"/>
      <c r="AI11" s="2"/>
      <c r="AJ11" s="2"/>
      <c r="AK11" s="2"/>
      <c r="AL11" s="2"/>
    </row>
    <row r="12" spans="1:38" s="3" customFormat="1" ht="12.75">
      <c r="A12" s="30" t="s">
        <v>65</v>
      </c>
      <c r="B12" s="28" t="s">
        <v>66</v>
      </c>
      <c r="C12" s="9">
        <v>1</v>
      </c>
      <c r="D12" s="8">
        <v>6</v>
      </c>
      <c r="E12" s="9"/>
      <c r="F12" s="8">
        <v>6.245098039215686</v>
      </c>
      <c r="G12" s="8">
        <v>7.17</v>
      </c>
      <c r="H12" s="9">
        <v>6.9</v>
      </c>
      <c r="I12" s="9">
        <v>1500</v>
      </c>
      <c r="J12" s="2"/>
      <c r="K12" s="2"/>
      <c r="L12" s="80"/>
      <c r="M12" s="80"/>
      <c r="N12" s="80"/>
      <c r="O12" s="80"/>
      <c r="P12" s="2"/>
      <c r="Q12" s="2"/>
      <c r="R12" s="2"/>
      <c r="S12" s="2"/>
      <c r="T12" s="2"/>
      <c r="U12" s="2"/>
      <c r="V12" s="2"/>
      <c r="W12" s="2"/>
      <c r="X12" s="2"/>
      <c r="Y12" s="2"/>
      <c r="Z12" s="2"/>
      <c r="AA12" s="2"/>
      <c r="AB12" s="2"/>
      <c r="AC12" s="2"/>
      <c r="AD12" s="2"/>
      <c r="AE12" s="2"/>
      <c r="AF12" s="2"/>
      <c r="AG12" s="2"/>
      <c r="AH12" s="2"/>
      <c r="AI12" s="2"/>
      <c r="AJ12" s="2"/>
      <c r="AK12" s="2"/>
      <c r="AL12" s="2"/>
    </row>
    <row r="13" spans="1:38" s="1" customFormat="1" ht="12.75">
      <c r="A13" s="5" t="s">
        <v>71</v>
      </c>
      <c r="B13" s="4" t="s">
        <v>76</v>
      </c>
      <c r="C13" s="6">
        <v>6</v>
      </c>
      <c r="D13" s="12">
        <v>4.45</v>
      </c>
      <c r="E13" s="6"/>
      <c r="F13" s="12">
        <v>4.22</v>
      </c>
      <c r="G13" s="12">
        <v>5.38</v>
      </c>
      <c r="H13" s="6">
        <v>4.29</v>
      </c>
      <c r="I13" s="6">
        <v>250</v>
      </c>
      <c r="J13" s="2"/>
      <c r="K13" s="2"/>
      <c r="L13" s="80"/>
      <c r="M13" s="80"/>
      <c r="N13" s="80"/>
      <c r="O13" s="80"/>
      <c r="P13" s="2"/>
      <c r="Q13" s="2"/>
      <c r="R13" s="2"/>
      <c r="S13" s="2"/>
      <c r="T13" s="2"/>
      <c r="U13" s="2"/>
      <c r="V13" s="2"/>
      <c r="W13" s="2"/>
      <c r="X13" s="2"/>
      <c r="Y13" s="2"/>
      <c r="Z13" s="2"/>
      <c r="AA13" s="2"/>
      <c r="AB13" s="2"/>
      <c r="AC13" s="2"/>
      <c r="AD13" s="2"/>
      <c r="AE13" s="2"/>
      <c r="AF13" s="2"/>
      <c r="AG13" s="2"/>
      <c r="AH13" s="2"/>
      <c r="AI13" s="2"/>
      <c r="AJ13" s="2"/>
      <c r="AK13" s="2"/>
      <c r="AL13" s="2"/>
    </row>
    <row r="14" spans="1:38" s="3" customFormat="1" ht="12.75">
      <c r="A14" s="5" t="s">
        <v>71</v>
      </c>
      <c r="B14" s="4" t="s">
        <v>75</v>
      </c>
      <c r="C14" s="6">
        <v>5</v>
      </c>
      <c r="D14" s="12">
        <v>4.05</v>
      </c>
      <c r="E14" s="6"/>
      <c r="F14" s="12">
        <v>3.9481555333998006</v>
      </c>
      <c r="G14" s="12">
        <v>5.01</v>
      </c>
      <c r="H14" s="6">
        <v>3.84</v>
      </c>
      <c r="I14" s="6">
        <v>500</v>
      </c>
      <c r="J14" s="2"/>
      <c r="K14" s="2"/>
      <c r="L14" s="80"/>
      <c r="M14" s="80"/>
      <c r="N14" s="80"/>
      <c r="O14" s="80"/>
      <c r="P14" s="2"/>
      <c r="Q14" s="2"/>
      <c r="R14" s="2"/>
      <c r="S14" s="2"/>
      <c r="T14" s="2"/>
      <c r="U14" s="2"/>
      <c r="V14" s="2"/>
      <c r="W14" s="2"/>
      <c r="X14" s="2"/>
      <c r="Y14" s="2"/>
      <c r="Z14" s="2"/>
      <c r="AA14" s="2"/>
      <c r="AB14" s="2"/>
      <c r="AC14" s="2"/>
      <c r="AD14" s="2"/>
      <c r="AE14" s="2"/>
      <c r="AF14" s="2"/>
      <c r="AG14" s="2"/>
      <c r="AH14" s="2"/>
      <c r="AI14" s="2"/>
      <c r="AJ14" s="2"/>
      <c r="AK14" s="2"/>
      <c r="AL14" s="2"/>
    </row>
    <row r="15" spans="1:38" s="3" customFormat="1" ht="12.75">
      <c r="A15" s="5" t="s">
        <v>71</v>
      </c>
      <c r="B15" s="4" t="s">
        <v>74</v>
      </c>
      <c r="C15" s="6">
        <v>3</v>
      </c>
      <c r="D15" s="12">
        <v>5.88</v>
      </c>
      <c r="E15" s="6"/>
      <c r="F15" s="12">
        <v>5.970443349753695</v>
      </c>
      <c r="G15" s="12">
        <v>6.95</v>
      </c>
      <c r="H15" s="6">
        <v>6.31</v>
      </c>
      <c r="I15" s="6">
        <v>1150</v>
      </c>
      <c r="J15" s="2"/>
      <c r="K15" s="2"/>
      <c r="L15" s="80"/>
      <c r="M15" s="80"/>
      <c r="N15" s="80"/>
      <c r="O15" s="80"/>
      <c r="P15" s="2"/>
      <c r="Q15" s="2"/>
      <c r="R15" s="2"/>
      <c r="S15" s="2"/>
      <c r="T15" s="2"/>
      <c r="U15" s="2"/>
      <c r="V15" s="2"/>
      <c r="W15" s="2"/>
      <c r="X15" s="2"/>
      <c r="Y15" s="2"/>
      <c r="Z15" s="2"/>
      <c r="AA15" s="2"/>
      <c r="AB15" s="2"/>
      <c r="AC15" s="2"/>
      <c r="AD15" s="2"/>
      <c r="AE15" s="2"/>
      <c r="AF15" s="2"/>
      <c r="AG15" s="2"/>
      <c r="AH15" s="2"/>
      <c r="AI15" s="2"/>
      <c r="AJ15" s="2"/>
      <c r="AK15" s="2"/>
      <c r="AL15" s="2"/>
    </row>
    <row r="16" spans="1:38" s="3" customFormat="1" ht="12.75">
      <c r="A16" s="5" t="s">
        <v>71</v>
      </c>
      <c r="B16" s="4" t="s">
        <v>73</v>
      </c>
      <c r="C16" s="6">
        <v>2</v>
      </c>
      <c r="D16" s="12">
        <v>5.86</v>
      </c>
      <c r="E16" s="6"/>
      <c r="F16" s="12">
        <v>6</v>
      </c>
      <c r="G16" s="12">
        <v>7.04</v>
      </c>
      <c r="H16" s="6">
        <v>6.41</v>
      </c>
      <c r="I16" s="6">
        <v>1200</v>
      </c>
      <c r="J16" s="2"/>
      <c r="K16" s="2"/>
      <c r="L16" s="80"/>
      <c r="M16" s="80"/>
      <c r="N16" s="80"/>
      <c r="O16" s="80"/>
      <c r="P16" s="2"/>
      <c r="Q16" s="2"/>
      <c r="R16" s="2"/>
      <c r="S16" s="2"/>
      <c r="T16" s="2"/>
      <c r="U16" s="2"/>
      <c r="V16" s="2"/>
      <c r="W16" s="2"/>
      <c r="X16" s="2"/>
      <c r="Y16" s="2"/>
      <c r="Z16" s="2"/>
      <c r="AA16" s="2"/>
      <c r="AB16" s="2"/>
      <c r="AC16" s="2"/>
      <c r="AD16" s="2"/>
      <c r="AE16" s="2"/>
      <c r="AF16" s="2"/>
      <c r="AG16" s="2"/>
      <c r="AH16" s="2"/>
      <c r="AI16" s="2"/>
      <c r="AJ16" s="2"/>
      <c r="AK16" s="2"/>
      <c r="AL16" s="2"/>
    </row>
    <row r="17" spans="1:38" s="3" customFormat="1" ht="12.75">
      <c r="A17" s="5" t="s">
        <v>71</v>
      </c>
      <c r="B17" s="4" t="s">
        <v>72</v>
      </c>
      <c r="C17" s="6">
        <v>1</v>
      </c>
      <c r="D17" s="12">
        <v>6.07</v>
      </c>
      <c r="E17" s="6"/>
      <c r="F17" s="12">
        <v>6.06</v>
      </c>
      <c r="G17" s="12">
        <v>7.25</v>
      </c>
      <c r="H17" s="6">
        <v>6.77</v>
      </c>
      <c r="I17" s="6">
        <v>1500</v>
      </c>
      <c r="J17" s="2"/>
      <c r="K17" s="2"/>
      <c r="L17" s="80"/>
      <c r="M17" s="80"/>
      <c r="N17" s="80"/>
      <c r="O17" s="80"/>
      <c r="P17" s="2"/>
      <c r="Q17" s="2"/>
      <c r="R17" s="2"/>
      <c r="S17" s="2"/>
      <c r="T17" s="2"/>
      <c r="U17" s="2"/>
      <c r="V17" s="2"/>
      <c r="W17" s="2"/>
      <c r="X17" s="2"/>
      <c r="Y17" s="2"/>
      <c r="Z17" s="2"/>
      <c r="AA17" s="2"/>
      <c r="AB17" s="2"/>
      <c r="AC17" s="2"/>
      <c r="AD17" s="2"/>
      <c r="AE17" s="2"/>
      <c r="AF17" s="2"/>
      <c r="AG17" s="2"/>
      <c r="AH17" s="2"/>
      <c r="AI17" s="2"/>
      <c r="AJ17" s="2"/>
      <c r="AK17" s="2"/>
      <c r="AL17" s="2"/>
    </row>
    <row r="18" spans="1:38" s="3" customFormat="1" ht="12.75">
      <c r="A18" s="30" t="s">
        <v>77</v>
      </c>
      <c r="B18" s="28" t="s">
        <v>82</v>
      </c>
      <c r="C18" s="9">
        <v>6</v>
      </c>
      <c r="D18" s="8">
        <v>4.68</v>
      </c>
      <c r="E18" s="9"/>
      <c r="F18" s="8">
        <v>4.810379241516966</v>
      </c>
      <c r="G18" s="8">
        <v>5.85</v>
      </c>
      <c r="H18" s="9">
        <v>4.72</v>
      </c>
      <c r="I18" s="9">
        <v>250</v>
      </c>
      <c r="J18" s="2"/>
      <c r="K18" s="2"/>
      <c r="L18" s="80"/>
      <c r="M18" s="80"/>
      <c r="N18" s="80"/>
      <c r="O18" s="80"/>
      <c r="P18" s="2"/>
      <c r="Q18" s="2"/>
      <c r="R18" s="2"/>
      <c r="S18" s="2"/>
      <c r="T18" s="2"/>
      <c r="U18" s="2"/>
      <c r="V18" s="2"/>
      <c r="W18" s="2"/>
      <c r="X18" s="2"/>
      <c r="Y18" s="2"/>
      <c r="Z18" s="2"/>
      <c r="AA18" s="2"/>
      <c r="AB18" s="2"/>
      <c r="AC18" s="2"/>
      <c r="AD18" s="2"/>
      <c r="AE18" s="2"/>
      <c r="AF18" s="2"/>
      <c r="AG18" s="2"/>
      <c r="AH18" s="2"/>
      <c r="AI18" s="2"/>
      <c r="AJ18" s="2"/>
      <c r="AK18" s="2"/>
      <c r="AL18" s="2"/>
    </row>
    <row r="19" spans="1:38" s="3" customFormat="1" ht="12.75">
      <c r="A19" s="30" t="s">
        <v>77</v>
      </c>
      <c r="B19" s="28" t="s">
        <v>81</v>
      </c>
      <c r="C19" s="9">
        <v>5</v>
      </c>
      <c r="D19" s="8">
        <v>5.5</v>
      </c>
      <c r="E19" s="9"/>
      <c r="F19" s="8">
        <v>4</v>
      </c>
      <c r="G19" s="8">
        <v>6.75</v>
      </c>
      <c r="H19" s="9">
        <v>3.95</v>
      </c>
      <c r="I19" s="9">
        <v>500</v>
      </c>
      <c r="J19" s="2"/>
      <c r="K19" s="2"/>
      <c r="L19" s="80"/>
      <c r="M19" s="80"/>
      <c r="N19" s="80"/>
      <c r="O19" s="80"/>
      <c r="P19" s="2"/>
      <c r="Q19" s="2"/>
      <c r="R19" s="2"/>
      <c r="S19" s="2"/>
      <c r="T19" s="2"/>
      <c r="U19" s="2"/>
      <c r="V19" s="2"/>
      <c r="W19" s="2"/>
      <c r="X19" s="2"/>
      <c r="Y19" s="2"/>
      <c r="Z19" s="2"/>
      <c r="AA19" s="2"/>
      <c r="AB19" s="2"/>
      <c r="AC19" s="2"/>
      <c r="AD19" s="2"/>
      <c r="AE19" s="2"/>
      <c r="AF19" s="2"/>
      <c r="AG19" s="2"/>
      <c r="AH19" s="2"/>
      <c r="AI19" s="2"/>
      <c r="AJ19" s="2"/>
      <c r="AK19" s="2"/>
      <c r="AL19" s="2"/>
    </row>
    <row r="20" spans="1:38" s="3" customFormat="1" ht="12.75">
      <c r="A20" s="30" t="s">
        <v>77</v>
      </c>
      <c r="B20" s="28" t="s">
        <v>80</v>
      </c>
      <c r="C20" s="9">
        <v>3</v>
      </c>
      <c r="D20" s="8">
        <v>5.8</v>
      </c>
      <c r="E20" s="9"/>
      <c r="F20" s="8">
        <v>6.0588235294117645</v>
      </c>
      <c r="G20" s="8">
        <v>7.01</v>
      </c>
      <c r="H20" s="9">
        <v>6.28</v>
      </c>
      <c r="I20" s="9">
        <v>1150</v>
      </c>
      <c r="J20" s="2"/>
      <c r="K20" s="2"/>
      <c r="L20" s="80"/>
      <c r="M20" s="80"/>
      <c r="N20" s="80"/>
      <c r="O20" s="80"/>
      <c r="P20" s="2"/>
      <c r="Q20" s="2"/>
      <c r="R20" s="2"/>
      <c r="S20" s="2"/>
      <c r="T20" s="2"/>
      <c r="U20" s="2"/>
      <c r="V20" s="2"/>
      <c r="W20" s="2"/>
      <c r="X20" s="2"/>
      <c r="Y20" s="2"/>
      <c r="Z20" s="2"/>
      <c r="AA20" s="2"/>
      <c r="AB20" s="2"/>
      <c r="AC20" s="2"/>
      <c r="AD20" s="2"/>
      <c r="AE20" s="2"/>
      <c r="AF20" s="2"/>
      <c r="AG20" s="2"/>
      <c r="AH20" s="2"/>
      <c r="AI20" s="2"/>
      <c r="AJ20" s="2"/>
      <c r="AK20" s="2"/>
      <c r="AL20" s="2"/>
    </row>
    <row r="21" spans="1:38" s="3" customFormat="1" ht="12.75">
      <c r="A21" s="30" t="s">
        <v>77</v>
      </c>
      <c r="B21" s="28" t="s">
        <v>79</v>
      </c>
      <c r="C21" s="9">
        <v>2</v>
      </c>
      <c r="D21" s="8">
        <v>5.95</v>
      </c>
      <c r="E21" s="9"/>
      <c r="F21" s="8">
        <v>6.2</v>
      </c>
      <c r="G21" s="8">
        <v>7.06</v>
      </c>
      <c r="H21" s="9">
        <v>6.34</v>
      </c>
      <c r="I21" s="9">
        <v>1200</v>
      </c>
      <c r="J21" s="2"/>
      <c r="K21" s="2"/>
      <c r="L21" s="80"/>
      <c r="M21" s="80"/>
      <c r="N21" s="80"/>
      <c r="O21" s="80"/>
      <c r="P21" s="2"/>
      <c r="Q21" s="2"/>
      <c r="R21" s="2"/>
      <c r="S21" s="2"/>
      <c r="T21" s="2"/>
      <c r="U21" s="2"/>
      <c r="V21" s="2"/>
      <c r="W21" s="2"/>
      <c r="X21" s="2"/>
      <c r="Y21" s="2"/>
      <c r="Z21" s="2"/>
      <c r="AA21" s="2"/>
      <c r="AB21" s="2"/>
      <c r="AC21" s="2"/>
      <c r="AD21" s="2"/>
      <c r="AE21" s="2"/>
      <c r="AF21" s="2"/>
      <c r="AG21" s="2"/>
      <c r="AH21" s="2"/>
      <c r="AI21" s="2"/>
      <c r="AJ21" s="2"/>
      <c r="AK21" s="2"/>
      <c r="AL21" s="2"/>
    </row>
    <row r="22" spans="1:38" s="3" customFormat="1" ht="12.75">
      <c r="A22" s="30" t="s">
        <v>77</v>
      </c>
      <c r="B22" s="28" t="s">
        <v>78</v>
      </c>
      <c r="C22" s="9">
        <v>1</v>
      </c>
      <c r="D22" s="8">
        <v>6.2</v>
      </c>
      <c r="E22" s="9"/>
      <c r="F22" s="8">
        <v>6.42</v>
      </c>
      <c r="G22" s="8">
        <v>7.2</v>
      </c>
      <c r="H22" s="9">
        <v>6.71</v>
      </c>
      <c r="I22" s="9">
        <v>1500</v>
      </c>
      <c r="J22" s="2"/>
      <c r="K22" s="2"/>
      <c r="L22" s="80"/>
      <c r="M22" s="80"/>
      <c r="N22" s="80"/>
      <c r="O22" s="80"/>
      <c r="P22" s="2"/>
      <c r="Q22" s="2"/>
      <c r="R22" s="2"/>
      <c r="S22" s="2"/>
      <c r="T22" s="2"/>
      <c r="U22" s="2"/>
      <c r="V22" s="2"/>
      <c r="W22" s="2"/>
      <c r="X22" s="2"/>
      <c r="Y22" s="2"/>
      <c r="Z22" s="2"/>
      <c r="AA22" s="2"/>
      <c r="AB22" s="2"/>
      <c r="AC22" s="2"/>
      <c r="AD22" s="2"/>
      <c r="AE22" s="2"/>
      <c r="AF22" s="2"/>
      <c r="AG22" s="2"/>
      <c r="AH22" s="2"/>
      <c r="AI22" s="2"/>
      <c r="AJ22" s="2"/>
      <c r="AK22" s="2"/>
      <c r="AL22" s="2"/>
    </row>
    <row r="23" spans="1:38" s="1" customFormat="1" ht="12.75">
      <c r="A23" s="5" t="s">
        <v>89</v>
      </c>
      <c r="B23" s="5" t="s">
        <v>97</v>
      </c>
      <c r="C23" s="10">
        <v>6</v>
      </c>
      <c r="D23" s="11">
        <v>5.74</v>
      </c>
      <c r="E23" s="10"/>
      <c r="F23" s="11">
        <v>4.2</v>
      </c>
      <c r="G23" s="11">
        <v>5.65</v>
      </c>
      <c r="H23" s="10">
        <v>4.53</v>
      </c>
      <c r="I23" s="10">
        <v>250</v>
      </c>
      <c r="J23" s="2"/>
      <c r="K23" s="2"/>
      <c r="L23" s="80"/>
      <c r="M23" s="80"/>
      <c r="N23" s="80"/>
      <c r="O23" s="80"/>
      <c r="P23" s="2"/>
      <c r="Q23" s="2"/>
      <c r="R23" s="2"/>
      <c r="S23" s="2"/>
      <c r="T23" s="2"/>
      <c r="U23" s="2"/>
      <c r="V23" s="2"/>
      <c r="W23" s="2"/>
      <c r="X23" s="2"/>
      <c r="Y23" s="2"/>
      <c r="Z23" s="2"/>
      <c r="AA23" s="2"/>
      <c r="AB23" s="2"/>
      <c r="AC23" s="2"/>
      <c r="AD23" s="2"/>
      <c r="AE23" s="2"/>
      <c r="AF23" s="2"/>
      <c r="AG23" s="2"/>
      <c r="AH23" s="2"/>
      <c r="AI23" s="2"/>
      <c r="AJ23" s="2"/>
      <c r="AK23" s="2"/>
      <c r="AL23" s="2"/>
    </row>
    <row r="24" spans="1:38" s="3" customFormat="1" ht="12.75">
      <c r="A24" s="5" t="s">
        <v>89</v>
      </c>
      <c r="B24" s="4" t="s">
        <v>96</v>
      </c>
      <c r="C24" s="6">
        <v>5</v>
      </c>
      <c r="D24" s="12">
        <v>5.18</v>
      </c>
      <c r="E24" s="6"/>
      <c r="F24" s="12">
        <v>3.56</v>
      </c>
      <c r="G24" s="12">
        <v>5.27</v>
      </c>
      <c r="H24" s="6">
        <v>3.92</v>
      </c>
      <c r="I24" s="6">
        <v>500</v>
      </c>
      <c r="J24" s="2"/>
      <c r="K24" s="2"/>
      <c r="L24" s="80"/>
      <c r="M24" s="80"/>
      <c r="N24" s="80"/>
      <c r="O24" s="80"/>
      <c r="P24" s="2"/>
      <c r="Q24" s="2"/>
      <c r="R24" s="2"/>
      <c r="S24" s="2"/>
      <c r="T24" s="2"/>
      <c r="U24" s="2"/>
      <c r="V24" s="2"/>
      <c r="W24" s="2"/>
      <c r="X24" s="2"/>
      <c r="Y24" s="2"/>
      <c r="Z24" s="2"/>
      <c r="AA24" s="2"/>
      <c r="AB24" s="2"/>
      <c r="AC24" s="2"/>
      <c r="AD24" s="2"/>
      <c r="AE24" s="2"/>
      <c r="AF24" s="2"/>
      <c r="AG24" s="2"/>
      <c r="AH24" s="2"/>
      <c r="AI24" s="2"/>
      <c r="AJ24" s="2"/>
      <c r="AK24" s="2"/>
      <c r="AL24" s="2"/>
    </row>
    <row r="25" spans="1:38" s="3" customFormat="1" ht="12.75">
      <c r="A25" s="5" t="s">
        <v>89</v>
      </c>
      <c r="B25" s="4" t="s">
        <v>95</v>
      </c>
      <c r="C25" s="6">
        <v>3</v>
      </c>
      <c r="D25" s="11">
        <v>7.12</v>
      </c>
      <c r="E25" s="6"/>
      <c r="F25" s="12">
        <v>5.982053838484546</v>
      </c>
      <c r="G25" s="12">
        <v>7.1</v>
      </c>
      <c r="H25" s="6">
        <v>6.29</v>
      </c>
      <c r="I25" s="6">
        <v>1150</v>
      </c>
      <c r="J25" s="2"/>
      <c r="K25" s="2"/>
      <c r="L25" s="80"/>
      <c r="M25" s="80"/>
      <c r="N25" s="80"/>
      <c r="O25" s="80"/>
      <c r="P25" s="2"/>
      <c r="Q25" s="2"/>
      <c r="R25" s="2"/>
      <c r="S25" s="2"/>
      <c r="T25" s="2"/>
      <c r="U25" s="2"/>
      <c r="V25" s="2"/>
      <c r="W25" s="2"/>
      <c r="X25" s="2"/>
      <c r="Y25" s="2"/>
      <c r="Z25" s="2"/>
      <c r="AA25" s="2"/>
      <c r="AB25" s="2"/>
      <c r="AC25" s="2"/>
      <c r="AD25" s="2"/>
      <c r="AE25" s="2"/>
      <c r="AF25" s="2"/>
      <c r="AG25" s="2"/>
      <c r="AH25" s="2"/>
      <c r="AI25" s="2"/>
      <c r="AJ25" s="2"/>
      <c r="AK25" s="2"/>
      <c r="AL25" s="2"/>
    </row>
    <row r="26" spans="1:38" s="3" customFormat="1" ht="12.75">
      <c r="A26" s="5" t="s">
        <v>89</v>
      </c>
      <c r="B26" s="4" t="s">
        <v>94</v>
      </c>
      <c r="C26" s="6">
        <v>2</v>
      </c>
      <c r="D26" s="12">
        <v>7.03</v>
      </c>
      <c r="E26" s="6"/>
      <c r="F26" s="12">
        <v>6.08</v>
      </c>
      <c r="G26" s="12">
        <v>7.12</v>
      </c>
      <c r="H26" s="6">
        <v>6.41</v>
      </c>
      <c r="I26" s="6">
        <v>1200</v>
      </c>
      <c r="J26" s="2"/>
      <c r="K26" s="2"/>
      <c r="L26" s="80"/>
      <c r="M26" s="80"/>
      <c r="N26" s="80"/>
      <c r="O26" s="80"/>
      <c r="P26" s="2"/>
      <c r="Q26" s="2"/>
      <c r="R26" s="2"/>
      <c r="S26" s="2"/>
      <c r="T26" s="2"/>
      <c r="U26" s="2"/>
      <c r="V26" s="2"/>
      <c r="W26" s="2"/>
      <c r="X26" s="2"/>
      <c r="Y26" s="2"/>
      <c r="Z26" s="2"/>
      <c r="AA26" s="2"/>
      <c r="AB26" s="2"/>
      <c r="AC26" s="2"/>
      <c r="AD26" s="2"/>
      <c r="AE26" s="2"/>
      <c r="AF26" s="2"/>
      <c r="AG26" s="2"/>
      <c r="AH26" s="2"/>
      <c r="AI26" s="2"/>
      <c r="AJ26" s="2"/>
      <c r="AK26" s="2"/>
      <c r="AL26" s="2"/>
    </row>
    <row r="27" spans="1:38" s="3" customFormat="1" ht="12.75">
      <c r="A27" s="5" t="s">
        <v>89</v>
      </c>
      <c r="B27" s="4" t="s">
        <v>93</v>
      </c>
      <c r="C27" s="6">
        <v>1</v>
      </c>
      <c r="D27" s="12">
        <v>7.67</v>
      </c>
      <c r="E27" s="6"/>
      <c r="F27" s="12">
        <v>6.2</v>
      </c>
      <c r="G27" s="12">
        <v>7.42</v>
      </c>
      <c r="H27" s="6">
        <v>6.88</v>
      </c>
      <c r="I27" s="6">
        <v>1500</v>
      </c>
      <c r="J27" s="2"/>
      <c r="K27" s="2"/>
      <c r="L27" s="80"/>
      <c r="M27" s="80"/>
      <c r="N27" s="80"/>
      <c r="O27" s="80"/>
      <c r="P27" s="2"/>
      <c r="Q27" s="2"/>
      <c r="R27" s="2"/>
      <c r="S27" s="2"/>
      <c r="T27" s="2"/>
      <c r="U27" s="2"/>
      <c r="V27" s="2"/>
      <c r="W27" s="2"/>
      <c r="X27" s="2"/>
      <c r="Y27" s="2"/>
      <c r="Z27" s="2"/>
      <c r="AA27" s="2"/>
      <c r="AB27" s="2"/>
      <c r="AC27" s="2"/>
      <c r="AD27" s="2"/>
      <c r="AE27" s="2"/>
      <c r="AF27" s="2"/>
      <c r="AG27" s="2"/>
      <c r="AH27" s="2"/>
      <c r="AI27" s="2"/>
      <c r="AJ27" s="2"/>
      <c r="AK27" s="2"/>
      <c r="AL27" s="2"/>
    </row>
    <row r="28" spans="1:38" s="3" customFormat="1" ht="12.75">
      <c r="A28" s="30" t="s">
        <v>90</v>
      </c>
      <c r="B28" s="28" t="s">
        <v>102</v>
      </c>
      <c r="C28" s="9">
        <v>6</v>
      </c>
      <c r="D28" s="9">
        <v>5.37</v>
      </c>
      <c r="E28" s="9"/>
      <c r="F28" s="8">
        <v>4.243027888446215</v>
      </c>
      <c r="G28" s="9">
        <v>5.48</v>
      </c>
      <c r="H28" s="9">
        <v>4.77</v>
      </c>
      <c r="I28" s="9">
        <v>250</v>
      </c>
      <c r="J28" s="2"/>
      <c r="K28" s="2"/>
      <c r="L28" s="80"/>
      <c r="M28" s="80"/>
      <c r="N28" s="80"/>
      <c r="O28" s="80"/>
      <c r="P28" s="2"/>
      <c r="Q28" s="2"/>
      <c r="R28" s="2"/>
      <c r="S28" s="2"/>
      <c r="T28" s="2"/>
      <c r="U28" s="2"/>
      <c r="V28" s="2"/>
      <c r="W28" s="2"/>
      <c r="X28" s="2"/>
      <c r="Y28" s="2"/>
      <c r="Z28" s="2"/>
      <c r="AA28" s="2"/>
      <c r="AB28" s="2"/>
      <c r="AC28" s="2"/>
      <c r="AD28" s="2"/>
      <c r="AE28" s="2"/>
      <c r="AF28" s="2"/>
      <c r="AG28" s="2"/>
      <c r="AH28" s="2"/>
      <c r="AI28" s="2"/>
      <c r="AJ28" s="2"/>
      <c r="AK28" s="2"/>
      <c r="AL28" s="2"/>
    </row>
    <row r="29" spans="1:38" s="3" customFormat="1" ht="12.75">
      <c r="A29" s="30" t="s">
        <v>90</v>
      </c>
      <c r="B29" s="28" t="s">
        <v>101</v>
      </c>
      <c r="C29" s="9">
        <v>5</v>
      </c>
      <c r="D29" s="9">
        <v>4.9</v>
      </c>
      <c r="E29" s="9"/>
      <c r="F29" s="8">
        <v>3.8507797834506903</v>
      </c>
      <c r="G29" s="9">
        <v>4.92</v>
      </c>
      <c r="H29" s="9">
        <v>3.88</v>
      </c>
      <c r="I29" s="9">
        <v>500</v>
      </c>
      <c r="J29" s="2"/>
      <c r="K29" s="2"/>
      <c r="L29" s="80"/>
      <c r="M29" s="80"/>
      <c r="N29" s="80"/>
      <c r="O29" s="80"/>
      <c r="P29" s="2"/>
      <c r="Q29" s="2"/>
      <c r="R29" s="2"/>
      <c r="S29" s="2"/>
      <c r="T29" s="2"/>
      <c r="U29" s="2"/>
      <c r="V29" s="2"/>
      <c r="W29" s="2"/>
      <c r="X29" s="2"/>
      <c r="Y29" s="2"/>
      <c r="Z29" s="2"/>
      <c r="AA29" s="2"/>
      <c r="AB29" s="2"/>
      <c r="AC29" s="2"/>
      <c r="AD29" s="2"/>
      <c r="AE29" s="2"/>
      <c r="AF29" s="2"/>
      <c r="AG29" s="2"/>
      <c r="AH29" s="2"/>
      <c r="AI29" s="2"/>
      <c r="AJ29" s="2"/>
      <c r="AK29" s="2"/>
      <c r="AL29" s="2"/>
    </row>
    <row r="30" spans="1:38" s="3" customFormat="1" ht="12.75">
      <c r="A30" s="30" t="s">
        <v>90</v>
      </c>
      <c r="B30" s="28" t="s">
        <v>100</v>
      </c>
      <c r="C30" s="9">
        <v>3</v>
      </c>
      <c r="D30" s="9">
        <v>7.12</v>
      </c>
      <c r="E30" s="9"/>
      <c r="F30" s="8">
        <v>5.68</v>
      </c>
      <c r="G30" s="9">
        <v>6.94</v>
      </c>
      <c r="H30" s="9">
        <v>6.33</v>
      </c>
      <c r="I30" s="9">
        <v>1150</v>
      </c>
      <c r="J30" s="2"/>
      <c r="K30" s="2"/>
      <c r="L30" s="80"/>
      <c r="M30" s="80"/>
      <c r="N30" s="80"/>
      <c r="O30" s="80"/>
      <c r="P30" s="2"/>
      <c r="Q30" s="2"/>
      <c r="R30" s="2"/>
      <c r="S30" s="2"/>
      <c r="T30" s="2"/>
      <c r="U30" s="2"/>
      <c r="V30" s="2"/>
      <c r="W30" s="2"/>
      <c r="X30" s="2"/>
      <c r="Y30" s="2"/>
      <c r="Z30" s="2"/>
      <c r="AA30" s="2"/>
      <c r="AB30" s="2"/>
      <c r="AC30" s="2"/>
      <c r="AD30" s="2"/>
      <c r="AE30" s="2"/>
      <c r="AF30" s="2"/>
      <c r="AG30" s="2"/>
      <c r="AH30" s="2"/>
      <c r="AI30" s="2"/>
      <c r="AJ30" s="2"/>
      <c r="AK30" s="2"/>
      <c r="AL30" s="2"/>
    </row>
    <row r="31" spans="1:38" s="3" customFormat="1" ht="12.75">
      <c r="A31" s="30" t="s">
        <v>90</v>
      </c>
      <c r="B31" s="28" t="s">
        <v>99</v>
      </c>
      <c r="C31" s="9">
        <v>2</v>
      </c>
      <c r="D31" s="9">
        <v>7.23</v>
      </c>
      <c r="E31" s="9"/>
      <c r="F31" s="8">
        <v>6.033852295409181</v>
      </c>
      <c r="G31" s="9">
        <v>7.01</v>
      </c>
      <c r="H31" s="9">
        <v>6.47</v>
      </c>
      <c r="I31" s="9">
        <v>1200</v>
      </c>
      <c r="J31" s="2"/>
      <c r="K31" s="2"/>
      <c r="L31" s="80"/>
      <c r="M31" s="80"/>
      <c r="N31" s="80"/>
      <c r="O31" s="80"/>
      <c r="P31" s="2"/>
      <c r="Q31" s="2"/>
      <c r="R31" s="2"/>
      <c r="S31" s="2"/>
      <c r="T31" s="2"/>
      <c r="U31" s="2"/>
      <c r="V31" s="2"/>
      <c r="W31" s="2"/>
      <c r="X31" s="2"/>
      <c r="Y31" s="2"/>
      <c r="Z31" s="2"/>
      <c r="AA31" s="2"/>
      <c r="AB31" s="2"/>
      <c r="AC31" s="2"/>
      <c r="AD31" s="2"/>
      <c r="AE31" s="2"/>
      <c r="AF31" s="2"/>
      <c r="AG31" s="2"/>
      <c r="AH31" s="2"/>
      <c r="AI31" s="2"/>
      <c r="AJ31" s="2"/>
      <c r="AK31" s="2"/>
      <c r="AL31" s="2"/>
    </row>
    <row r="32" spans="1:38" s="3" customFormat="1" ht="12.75">
      <c r="A32" s="30" t="s">
        <v>90</v>
      </c>
      <c r="B32" s="28" t="s">
        <v>98</v>
      </c>
      <c r="C32" s="9">
        <v>1</v>
      </c>
      <c r="D32" s="9">
        <v>7.5</v>
      </c>
      <c r="E32" s="9"/>
      <c r="F32" s="8">
        <v>6.053892215568862</v>
      </c>
      <c r="G32" s="9">
        <v>7.2</v>
      </c>
      <c r="H32" s="9">
        <v>6.81</v>
      </c>
      <c r="I32" s="9">
        <v>1500</v>
      </c>
      <c r="J32" s="2"/>
      <c r="K32" s="2"/>
      <c r="L32" s="80"/>
      <c r="M32" s="80"/>
      <c r="N32" s="80"/>
      <c r="O32" s="80"/>
      <c r="P32" s="2"/>
      <c r="Q32" s="2"/>
      <c r="R32" s="2"/>
      <c r="S32" s="2"/>
      <c r="T32" s="2"/>
      <c r="U32" s="2"/>
      <c r="V32" s="2"/>
      <c r="W32" s="2"/>
      <c r="X32" s="2"/>
      <c r="Y32" s="2"/>
      <c r="Z32" s="2"/>
      <c r="AA32" s="2"/>
      <c r="AB32" s="2"/>
      <c r="AC32" s="2"/>
      <c r="AD32" s="2"/>
      <c r="AE32" s="2"/>
      <c r="AF32" s="2"/>
      <c r="AG32" s="2"/>
      <c r="AH32" s="2"/>
      <c r="AI32" s="2"/>
      <c r="AJ32" s="2"/>
      <c r="AK32" s="2"/>
      <c r="AL32" s="2"/>
    </row>
    <row r="33" spans="1:9" ht="12.75">
      <c r="A33" s="5" t="s">
        <v>91</v>
      </c>
      <c r="B33" s="4" t="s">
        <v>107</v>
      </c>
      <c r="C33" s="6">
        <v>6</v>
      </c>
      <c r="D33" s="6">
        <v>5.62</v>
      </c>
      <c r="E33" s="6"/>
      <c r="F33" s="12">
        <v>4.507416127439516</v>
      </c>
      <c r="G33" s="6">
        <v>5.58</v>
      </c>
      <c r="H33" s="6">
        <v>4.62</v>
      </c>
      <c r="I33" s="6">
        <v>250</v>
      </c>
    </row>
    <row r="34" spans="1:38" s="3" customFormat="1" ht="12.75">
      <c r="A34" s="5" t="s">
        <v>91</v>
      </c>
      <c r="B34" s="4" t="s">
        <v>106</v>
      </c>
      <c r="C34" s="6">
        <v>5</v>
      </c>
      <c r="D34" s="6"/>
      <c r="E34" s="6"/>
      <c r="F34" s="12">
        <v>5.6</v>
      </c>
      <c r="G34" s="6"/>
      <c r="H34" s="6">
        <v>5.92</v>
      </c>
      <c r="I34" s="6">
        <v>1050</v>
      </c>
      <c r="J34" s="2"/>
      <c r="K34" s="2"/>
      <c r="L34" s="80"/>
      <c r="M34" s="80"/>
      <c r="N34" s="80"/>
      <c r="O34" s="80"/>
      <c r="P34" s="2"/>
      <c r="Q34" s="2"/>
      <c r="R34" s="2"/>
      <c r="S34" s="2"/>
      <c r="T34" s="2"/>
      <c r="U34" s="2"/>
      <c r="V34" s="2"/>
      <c r="W34" s="2"/>
      <c r="X34" s="2"/>
      <c r="Y34" s="2"/>
      <c r="Z34" s="2"/>
      <c r="AA34" s="2"/>
      <c r="AB34" s="2"/>
      <c r="AC34" s="2"/>
      <c r="AD34" s="2"/>
      <c r="AE34" s="2"/>
      <c r="AF34" s="2"/>
      <c r="AG34" s="2"/>
      <c r="AH34" s="2"/>
      <c r="AI34" s="2"/>
      <c r="AJ34" s="2"/>
      <c r="AK34" s="2"/>
      <c r="AL34" s="2"/>
    </row>
    <row r="35" spans="1:38" s="3" customFormat="1" ht="12.75">
      <c r="A35" s="5" t="s">
        <v>91</v>
      </c>
      <c r="B35" s="4" t="s">
        <v>105</v>
      </c>
      <c r="C35" s="6">
        <v>3</v>
      </c>
      <c r="D35" s="10">
        <v>6.41</v>
      </c>
      <c r="E35" s="6"/>
      <c r="F35" s="12">
        <v>5.705882352941177</v>
      </c>
      <c r="G35" s="6">
        <v>6.8</v>
      </c>
      <c r="H35" s="6">
        <v>6.11</v>
      </c>
      <c r="I35" s="6">
        <v>1150</v>
      </c>
      <c r="J35" s="2"/>
      <c r="K35" s="2"/>
      <c r="L35" s="80"/>
      <c r="M35" s="80"/>
      <c r="N35" s="80"/>
      <c r="O35" s="80"/>
      <c r="P35" s="2"/>
      <c r="Q35" s="2"/>
      <c r="R35" s="2"/>
      <c r="S35" s="2"/>
      <c r="T35" s="2"/>
      <c r="U35" s="2"/>
      <c r="V35" s="2"/>
      <c r="W35" s="2"/>
      <c r="X35" s="2"/>
      <c r="Y35" s="2"/>
      <c r="Z35" s="2"/>
      <c r="AA35" s="2"/>
      <c r="AB35" s="2"/>
      <c r="AC35" s="2"/>
      <c r="AD35" s="2"/>
      <c r="AE35" s="2"/>
      <c r="AF35" s="2"/>
      <c r="AG35" s="2"/>
      <c r="AH35" s="2"/>
      <c r="AI35" s="2"/>
      <c r="AJ35" s="2"/>
      <c r="AK35" s="2"/>
      <c r="AL35" s="2"/>
    </row>
    <row r="36" spans="1:38" s="3" customFormat="1" ht="12.75">
      <c r="A36" s="5" t="s">
        <v>91</v>
      </c>
      <c r="B36" s="4" t="s">
        <v>104</v>
      </c>
      <c r="C36" s="6">
        <v>2</v>
      </c>
      <c r="D36" s="6">
        <v>6.65</v>
      </c>
      <c r="E36" s="6"/>
      <c r="F36" s="12">
        <v>6.354581673306773</v>
      </c>
      <c r="G36" s="6">
        <v>7.1</v>
      </c>
      <c r="H36" s="6">
        <v>6.29</v>
      </c>
      <c r="I36" s="6">
        <v>1200</v>
      </c>
      <c r="J36" s="2"/>
      <c r="K36" s="2"/>
      <c r="L36" s="80"/>
      <c r="M36" s="80"/>
      <c r="N36" s="80"/>
      <c r="O36" s="80"/>
      <c r="P36" s="2"/>
      <c r="Q36" s="2"/>
      <c r="R36" s="2"/>
      <c r="S36" s="2"/>
      <c r="T36" s="2"/>
      <c r="U36" s="2"/>
      <c r="V36" s="2"/>
      <c r="W36" s="2"/>
      <c r="X36" s="2"/>
      <c r="Y36" s="2"/>
      <c r="Z36" s="2"/>
      <c r="AA36" s="2"/>
      <c r="AB36" s="2"/>
      <c r="AC36" s="2"/>
      <c r="AD36" s="2"/>
      <c r="AE36" s="2"/>
      <c r="AF36" s="2"/>
      <c r="AG36" s="2"/>
      <c r="AH36" s="2"/>
      <c r="AI36" s="2"/>
      <c r="AJ36" s="2"/>
      <c r="AK36" s="2"/>
      <c r="AL36" s="2"/>
    </row>
    <row r="37" spans="1:38" s="3" customFormat="1" ht="12.75">
      <c r="A37" s="5" t="s">
        <v>91</v>
      </c>
      <c r="B37" s="4" t="s">
        <v>103</v>
      </c>
      <c r="C37" s="6">
        <v>1</v>
      </c>
      <c r="D37" s="6">
        <v>6.6</v>
      </c>
      <c r="E37" s="6"/>
      <c r="F37" s="12">
        <v>6.082677165354331</v>
      </c>
      <c r="G37" s="6">
        <v>7.2</v>
      </c>
      <c r="H37" s="6">
        <v>6.62</v>
      </c>
      <c r="I37" s="6">
        <v>1500</v>
      </c>
      <c r="J37" s="2"/>
      <c r="K37" s="2"/>
      <c r="L37" s="80"/>
      <c r="M37" s="80"/>
      <c r="N37" s="80"/>
      <c r="O37" s="80"/>
      <c r="P37" s="2"/>
      <c r="Q37" s="2"/>
      <c r="R37" s="2"/>
      <c r="S37" s="2"/>
      <c r="T37" s="2"/>
      <c r="U37" s="2"/>
      <c r="V37" s="2"/>
      <c r="W37" s="2"/>
      <c r="X37" s="2"/>
      <c r="Y37" s="2"/>
      <c r="Z37" s="2"/>
      <c r="AA37" s="2"/>
      <c r="AB37" s="2"/>
      <c r="AC37" s="2"/>
      <c r="AD37" s="2"/>
      <c r="AE37" s="2"/>
      <c r="AF37" s="2"/>
      <c r="AG37" s="2"/>
      <c r="AH37" s="2"/>
      <c r="AI37" s="2"/>
      <c r="AJ37" s="2"/>
      <c r="AK37" s="2"/>
      <c r="AL37" s="2"/>
    </row>
    <row r="38" spans="1:38" s="3" customFormat="1" ht="12.75">
      <c r="A38" s="30" t="s">
        <v>92</v>
      </c>
      <c r="B38" s="28" t="s">
        <v>112</v>
      </c>
      <c r="C38" s="9">
        <v>6</v>
      </c>
      <c r="D38" s="9">
        <v>5.14</v>
      </c>
      <c r="E38" s="9"/>
      <c r="F38" s="8">
        <v>4.08</v>
      </c>
      <c r="G38" s="9">
        <v>5.58</v>
      </c>
      <c r="H38" s="9">
        <v>4.63</v>
      </c>
      <c r="I38" s="9">
        <v>250</v>
      </c>
      <c r="J38" s="2"/>
      <c r="K38" s="2"/>
      <c r="L38" s="80"/>
      <c r="M38" s="80"/>
      <c r="N38" s="80"/>
      <c r="O38" s="80"/>
      <c r="P38" s="2"/>
      <c r="Q38" s="2"/>
      <c r="R38" s="2"/>
      <c r="S38" s="2"/>
      <c r="T38" s="2"/>
      <c r="U38" s="2"/>
      <c r="V38" s="2"/>
      <c r="W38" s="2"/>
      <c r="X38" s="2"/>
      <c r="Y38" s="2"/>
      <c r="Z38" s="2"/>
      <c r="AA38" s="2"/>
      <c r="AB38" s="2"/>
      <c r="AC38" s="2"/>
      <c r="AD38" s="2"/>
      <c r="AE38" s="2"/>
      <c r="AF38" s="2"/>
      <c r="AG38" s="2"/>
      <c r="AH38" s="2"/>
      <c r="AI38" s="2"/>
      <c r="AJ38" s="2"/>
      <c r="AK38" s="2"/>
      <c r="AL38" s="2"/>
    </row>
    <row r="39" spans="1:38" s="3" customFormat="1" ht="12.75">
      <c r="A39" s="30" t="s">
        <v>92</v>
      </c>
      <c r="B39" s="28" t="s">
        <v>111</v>
      </c>
      <c r="C39" s="9">
        <v>5</v>
      </c>
      <c r="D39" s="9">
        <v>4.85</v>
      </c>
      <c r="E39" s="9"/>
      <c r="F39" s="8">
        <v>3.6731017175484646</v>
      </c>
      <c r="G39" s="9">
        <v>5.33</v>
      </c>
      <c r="H39" s="9">
        <v>3.89</v>
      </c>
      <c r="I39" s="9">
        <v>500</v>
      </c>
      <c r="J39" s="2"/>
      <c r="K39" s="2"/>
      <c r="L39" s="80"/>
      <c r="M39" s="80"/>
      <c r="N39" s="80"/>
      <c r="O39" s="80"/>
      <c r="P39" s="2"/>
      <c r="Q39" s="2"/>
      <c r="R39" s="2"/>
      <c r="S39" s="2"/>
      <c r="T39" s="2"/>
      <c r="U39" s="2"/>
      <c r="V39" s="2"/>
      <c r="W39" s="2"/>
      <c r="X39" s="2"/>
      <c r="Y39" s="2"/>
      <c r="Z39" s="2"/>
      <c r="AA39" s="2"/>
      <c r="AB39" s="2"/>
      <c r="AC39" s="2"/>
      <c r="AD39" s="2"/>
      <c r="AE39" s="2"/>
      <c r="AF39" s="2"/>
      <c r="AG39" s="2"/>
      <c r="AH39" s="2"/>
      <c r="AI39" s="2"/>
      <c r="AJ39" s="2"/>
      <c r="AK39" s="2"/>
      <c r="AL39" s="2"/>
    </row>
    <row r="40" spans="1:38" s="3" customFormat="1" ht="12.75">
      <c r="A40" s="30" t="s">
        <v>92</v>
      </c>
      <c r="B40" s="28" t="s">
        <v>110</v>
      </c>
      <c r="C40" s="9">
        <v>3</v>
      </c>
      <c r="D40" s="9">
        <v>6.35</v>
      </c>
      <c r="E40" s="9"/>
      <c r="F40" s="8">
        <v>6</v>
      </c>
      <c r="G40" s="9">
        <v>6.98</v>
      </c>
      <c r="H40" s="9">
        <v>6.31</v>
      </c>
      <c r="I40" s="9">
        <v>1150</v>
      </c>
      <c r="J40" s="2"/>
      <c r="K40" s="2"/>
      <c r="L40" s="80"/>
      <c r="M40" s="80"/>
      <c r="N40" s="80"/>
      <c r="O40" s="80"/>
      <c r="P40" s="2"/>
      <c r="Q40" s="2"/>
      <c r="R40" s="2"/>
      <c r="S40" s="2"/>
      <c r="T40" s="2"/>
      <c r="U40" s="2"/>
      <c r="V40" s="2"/>
      <c r="W40" s="2"/>
      <c r="X40" s="2"/>
      <c r="Y40" s="2"/>
      <c r="Z40" s="2"/>
      <c r="AA40" s="2"/>
      <c r="AB40" s="2"/>
      <c r="AC40" s="2"/>
      <c r="AD40" s="2"/>
      <c r="AE40" s="2"/>
      <c r="AF40" s="2"/>
      <c r="AG40" s="2"/>
      <c r="AH40" s="2"/>
      <c r="AI40" s="2"/>
      <c r="AJ40" s="2"/>
      <c r="AK40" s="2"/>
      <c r="AL40" s="2"/>
    </row>
    <row r="41" spans="1:38" s="3" customFormat="1" ht="12.75">
      <c r="A41" s="30" t="s">
        <v>92</v>
      </c>
      <c r="B41" s="28" t="s">
        <v>109</v>
      </c>
      <c r="C41" s="9">
        <v>2</v>
      </c>
      <c r="D41" s="9">
        <v>6.58</v>
      </c>
      <c r="E41" s="9"/>
      <c r="F41" s="8">
        <v>5.9478125</v>
      </c>
      <c r="G41" s="9">
        <v>7.15</v>
      </c>
      <c r="H41" s="9">
        <v>6.43</v>
      </c>
      <c r="I41" s="9">
        <v>1200</v>
      </c>
      <c r="J41" s="2"/>
      <c r="K41" s="2"/>
      <c r="L41" s="80"/>
      <c r="M41" s="80"/>
      <c r="N41" s="80"/>
      <c r="O41" s="80"/>
      <c r="P41" s="2"/>
      <c r="Q41" s="2"/>
      <c r="R41" s="2"/>
      <c r="S41" s="2"/>
      <c r="T41" s="2"/>
      <c r="U41" s="2"/>
      <c r="V41" s="2"/>
      <c r="W41" s="2"/>
      <c r="X41" s="2"/>
      <c r="Y41" s="2"/>
      <c r="Z41" s="2"/>
      <c r="AA41" s="2"/>
      <c r="AB41" s="2"/>
      <c r="AC41" s="2"/>
      <c r="AD41" s="2"/>
      <c r="AE41" s="2"/>
      <c r="AF41" s="2"/>
      <c r="AG41" s="2"/>
      <c r="AH41" s="2"/>
      <c r="AI41" s="2"/>
      <c r="AJ41" s="2"/>
      <c r="AK41" s="2"/>
      <c r="AL41" s="2"/>
    </row>
    <row r="42" spans="1:38" s="3" customFormat="1" ht="12.75">
      <c r="A42" s="30" t="s">
        <v>92</v>
      </c>
      <c r="B42" s="28" t="s">
        <v>108</v>
      </c>
      <c r="C42" s="9">
        <v>1</v>
      </c>
      <c r="D42" s="9">
        <v>6.79</v>
      </c>
      <c r="E42" s="9"/>
      <c r="F42" s="8">
        <v>6</v>
      </c>
      <c r="G42" s="9">
        <v>7.28</v>
      </c>
      <c r="H42" s="9">
        <v>6.56</v>
      </c>
      <c r="I42" s="9">
        <v>1500</v>
      </c>
      <c r="J42" s="2"/>
      <c r="K42" s="2"/>
      <c r="L42" s="80"/>
      <c r="M42" s="80"/>
      <c r="N42" s="80"/>
      <c r="O42" s="80"/>
      <c r="P42" s="2"/>
      <c r="Q42" s="2"/>
      <c r="R42" s="2"/>
      <c r="S42" s="2"/>
      <c r="T42" s="2"/>
      <c r="U42" s="2"/>
      <c r="V42" s="2"/>
      <c r="W42" s="2"/>
      <c r="X42" s="2"/>
      <c r="Y42" s="2"/>
      <c r="Z42" s="2"/>
      <c r="AA42" s="2"/>
      <c r="AB42" s="2"/>
      <c r="AC42" s="2"/>
      <c r="AD42" s="2"/>
      <c r="AE42" s="2"/>
      <c r="AF42" s="2"/>
      <c r="AG42" s="2"/>
      <c r="AH42" s="2"/>
      <c r="AI42" s="2"/>
      <c r="AJ42" s="2"/>
      <c r="AK42" s="2"/>
      <c r="AL42" s="2"/>
    </row>
    <row r="43" spans="1:38" s="3" customFormat="1" ht="12.75">
      <c r="A43" s="5" t="s">
        <v>114</v>
      </c>
      <c r="B43" s="4" t="s">
        <v>119</v>
      </c>
      <c r="C43" s="6">
        <v>9</v>
      </c>
      <c r="D43" s="10">
        <v>5.65</v>
      </c>
      <c r="E43" s="6"/>
      <c r="F43" s="12">
        <v>4.55</v>
      </c>
      <c r="G43" s="10">
        <v>5.84</v>
      </c>
      <c r="H43" s="6">
        <v>4.69</v>
      </c>
      <c r="I43" s="6">
        <v>250</v>
      </c>
      <c r="J43" s="2"/>
      <c r="K43" s="2"/>
      <c r="L43" s="80"/>
      <c r="M43" s="80"/>
      <c r="N43" s="80"/>
      <c r="O43" s="80"/>
      <c r="P43" s="2"/>
      <c r="Q43" s="2"/>
      <c r="R43" s="2"/>
      <c r="S43" s="2"/>
      <c r="T43" s="2"/>
      <c r="U43" s="2"/>
      <c r="V43" s="2"/>
      <c r="W43" s="2"/>
      <c r="X43" s="2"/>
      <c r="Y43" s="2"/>
      <c r="Z43" s="2"/>
      <c r="AA43" s="2"/>
      <c r="AB43" s="2"/>
      <c r="AC43" s="2"/>
      <c r="AD43" s="2"/>
      <c r="AE43" s="2"/>
      <c r="AF43" s="2"/>
      <c r="AG43" s="2"/>
      <c r="AH43" s="2"/>
      <c r="AI43" s="2"/>
      <c r="AJ43" s="2"/>
      <c r="AK43" s="2"/>
      <c r="AL43" s="2"/>
    </row>
    <row r="44" spans="1:38" s="3" customFormat="1" ht="12.75">
      <c r="A44" s="5" t="s">
        <v>114</v>
      </c>
      <c r="B44" s="4" t="s">
        <v>118</v>
      </c>
      <c r="C44" s="6">
        <v>7</v>
      </c>
      <c r="D44" s="10">
        <v>6.17</v>
      </c>
      <c r="E44" s="6"/>
      <c r="F44" s="12">
        <v>5.38</v>
      </c>
      <c r="G44" s="10">
        <v>6.47</v>
      </c>
      <c r="H44" s="6">
        <v>5.82</v>
      </c>
      <c r="I44" s="6">
        <v>1050</v>
      </c>
      <c r="J44" s="2"/>
      <c r="K44" s="2"/>
      <c r="L44" s="80"/>
      <c r="M44" s="80"/>
      <c r="N44" s="80"/>
      <c r="O44" s="80"/>
      <c r="P44" s="2"/>
      <c r="Q44" s="2"/>
      <c r="R44" s="2"/>
      <c r="S44" s="2"/>
      <c r="T44" s="2"/>
      <c r="U44" s="2"/>
      <c r="V44" s="2"/>
      <c r="W44" s="2"/>
      <c r="X44" s="2"/>
      <c r="Y44" s="2"/>
      <c r="Z44" s="2"/>
      <c r="AA44" s="2"/>
      <c r="AB44" s="2"/>
      <c r="AC44" s="2"/>
      <c r="AD44" s="2"/>
      <c r="AE44" s="2"/>
      <c r="AF44" s="2"/>
      <c r="AG44" s="2"/>
      <c r="AH44" s="2"/>
      <c r="AI44" s="2"/>
      <c r="AJ44" s="2"/>
      <c r="AK44" s="2"/>
      <c r="AL44" s="2"/>
    </row>
    <row r="45" spans="1:38" s="3" customFormat="1" ht="12.75">
      <c r="A45" s="5" t="s">
        <v>114</v>
      </c>
      <c r="B45" s="4" t="s">
        <v>117</v>
      </c>
      <c r="C45" s="6">
        <v>5</v>
      </c>
      <c r="D45" s="10">
        <v>6.26</v>
      </c>
      <c r="E45" s="6"/>
      <c r="F45" s="12">
        <v>5.13</v>
      </c>
      <c r="G45" s="10">
        <v>6.45</v>
      </c>
      <c r="H45" s="6">
        <v>5.59</v>
      </c>
      <c r="I45" s="6">
        <v>1150</v>
      </c>
      <c r="J45" s="2"/>
      <c r="K45" s="2"/>
      <c r="L45" s="80"/>
      <c r="M45" s="80"/>
      <c r="N45" s="80"/>
      <c r="O45" s="80"/>
      <c r="P45" s="2"/>
      <c r="Q45" s="2"/>
      <c r="R45" s="2"/>
      <c r="S45" s="2"/>
      <c r="T45" s="2"/>
      <c r="U45" s="2"/>
      <c r="V45" s="2"/>
      <c r="W45" s="2"/>
      <c r="X45" s="2"/>
      <c r="Y45" s="2"/>
      <c r="Z45" s="2"/>
      <c r="AA45" s="2"/>
      <c r="AB45" s="2"/>
      <c r="AC45" s="2"/>
      <c r="AD45" s="2"/>
      <c r="AE45" s="2"/>
      <c r="AF45" s="2"/>
      <c r="AG45" s="2"/>
      <c r="AH45" s="2"/>
      <c r="AI45" s="2"/>
      <c r="AJ45" s="2"/>
      <c r="AK45" s="2"/>
      <c r="AL45" s="2"/>
    </row>
    <row r="46" spans="1:38" s="3" customFormat="1" ht="12.75">
      <c r="A46" s="5" t="s">
        <v>114</v>
      </c>
      <c r="B46" s="4" t="s">
        <v>116</v>
      </c>
      <c r="C46" s="6">
        <v>3</v>
      </c>
      <c r="D46" s="10">
        <v>6.38</v>
      </c>
      <c r="E46" s="6"/>
      <c r="F46" s="12">
        <v>5.52</v>
      </c>
      <c r="G46" s="10">
        <v>6.52</v>
      </c>
      <c r="H46" s="6">
        <v>5.65</v>
      </c>
      <c r="I46" s="6">
        <v>1190</v>
      </c>
      <c r="J46" s="2"/>
      <c r="K46" s="2"/>
      <c r="L46" s="80"/>
      <c r="M46" s="80"/>
      <c r="N46" s="80"/>
      <c r="O46" s="80"/>
      <c r="P46" s="2"/>
      <c r="Q46" s="2"/>
      <c r="R46" s="2"/>
      <c r="S46" s="2"/>
      <c r="T46" s="2"/>
      <c r="U46" s="2"/>
      <c r="V46" s="2"/>
      <c r="W46" s="2"/>
      <c r="X46" s="2"/>
      <c r="Y46" s="2"/>
      <c r="Z46" s="2"/>
      <c r="AA46" s="2"/>
      <c r="AB46" s="2"/>
      <c r="AC46" s="2"/>
      <c r="AD46" s="2"/>
      <c r="AE46" s="2"/>
      <c r="AF46" s="2"/>
      <c r="AG46" s="2"/>
      <c r="AH46" s="2"/>
      <c r="AI46" s="2"/>
      <c r="AJ46" s="2"/>
      <c r="AK46" s="2"/>
      <c r="AL46" s="2"/>
    </row>
    <row r="47" spans="1:38" s="3" customFormat="1" ht="12.75">
      <c r="A47" s="5" t="s">
        <v>114</v>
      </c>
      <c r="B47" s="4" t="s">
        <v>113</v>
      </c>
      <c r="C47" s="6">
        <v>1</v>
      </c>
      <c r="D47" s="10">
        <v>6.75</v>
      </c>
      <c r="E47" s="6"/>
      <c r="F47" s="12">
        <v>5.54</v>
      </c>
      <c r="G47" s="10">
        <v>6.92</v>
      </c>
      <c r="H47" s="6">
        <v>6.22</v>
      </c>
      <c r="I47" s="6">
        <v>1300</v>
      </c>
      <c r="J47" s="2"/>
      <c r="K47" s="2"/>
      <c r="L47" s="80"/>
      <c r="M47" s="80"/>
      <c r="N47" s="80"/>
      <c r="O47" s="80"/>
      <c r="P47" s="2"/>
      <c r="Q47" s="2"/>
      <c r="R47" s="2"/>
      <c r="S47" s="2"/>
      <c r="T47" s="2"/>
      <c r="U47" s="2"/>
      <c r="V47" s="2"/>
      <c r="W47" s="2"/>
      <c r="X47" s="2"/>
      <c r="Y47" s="2"/>
      <c r="Z47" s="2"/>
      <c r="AA47" s="2"/>
      <c r="AB47" s="2"/>
      <c r="AC47" s="2"/>
      <c r="AD47" s="2"/>
      <c r="AE47" s="2"/>
      <c r="AF47" s="2"/>
      <c r="AG47" s="2"/>
      <c r="AH47" s="2"/>
      <c r="AI47" s="2"/>
      <c r="AJ47" s="2"/>
      <c r="AK47" s="2"/>
      <c r="AL47" s="2"/>
    </row>
    <row r="48" spans="1:38" s="3" customFormat="1" ht="12.75">
      <c r="A48" s="30" t="s">
        <v>115</v>
      </c>
      <c r="B48" s="30" t="s">
        <v>124</v>
      </c>
      <c r="C48" s="24">
        <v>7</v>
      </c>
      <c r="D48" s="24">
        <v>6.67</v>
      </c>
      <c r="E48" s="9"/>
      <c r="F48" s="9">
        <v>5.34</v>
      </c>
      <c r="G48" s="24">
        <v>6.6</v>
      </c>
      <c r="H48" s="24">
        <v>5.74</v>
      </c>
      <c r="I48" s="9">
        <v>1050</v>
      </c>
      <c r="J48" s="2"/>
      <c r="K48" s="2"/>
      <c r="L48" s="80"/>
      <c r="M48" s="80"/>
      <c r="N48" s="80"/>
      <c r="O48" s="80"/>
      <c r="P48" s="2"/>
      <c r="Q48" s="2"/>
      <c r="R48" s="2"/>
      <c r="S48" s="2"/>
      <c r="T48" s="2"/>
      <c r="U48" s="2"/>
      <c r="V48" s="2"/>
      <c r="W48" s="2"/>
      <c r="X48" s="2"/>
      <c r="Y48" s="2"/>
      <c r="Z48" s="2"/>
      <c r="AA48" s="2"/>
      <c r="AB48" s="2"/>
      <c r="AC48" s="2"/>
      <c r="AD48" s="2"/>
      <c r="AE48" s="2"/>
      <c r="AF48" s="2"/>
      <c r="AG48" s="2"/>
      <c r="AH48" s="2"/>
      <c r="AI48" s="2"/>
      <c r="AJ48" s="2"/>
      <c r="AK48" s="2"/>
      <c r="AL48" s="2"/>
    </row>
    <row r="49" spans="1:38" s="3" customFormat="1" ht="12.75">
      <c r="A49" s="30" t="s">
        <v>115</v>
      </c>
      <c r="B49" s="30" t="s">
        <v>123</v>
      </c>
      <c r="C49" s="24">
        <v>5</v>
      </c>
      <c r="D49" s="24">
        <v>6.18</v>
      </c>
      <c r="E49" s="9"/>
      <c r="F49" s="9">
        <v>5.27</v>
      </c>
      <c r="G49" s="24">
        <v>6.52</v>
      </c>
      <c r="H49" s="24">
        <v>5.45</v>
      </c>
      <c r="I49" s="9">
        <v>1100</v>
      </c>
      <c r="J49" s="2"/>
      <c r="K49" s="2"/>
      <c r="L49" s="80"/>
      <c r="M49" s="80"/>
      <c r="N49" s="80"/>
      <c r="O49" s="80"/>
      <c r="P49" s="2"/>
      <c r="Q49" s="2"/>
      <c r="R49" s="2"/>
      <c r="S49" s="2"/>
      <c r="T49" s="2"/>
      <c r="U49" s="2"/>
      <c r="V49" s="2"/>
      <c r="W49" s="2"/>
      <c r="X49" s="2"/>
      <c r="Y49" s="2"/>
      <c r="Z49" s="2"/>
      <c r="AA49" s="2"/>
      <c r="AB49" s="2"/>
      <c r="AC49" s="2"/>
      <c r="AD49" s="2"/>
      <c r="AE49" s="2"/>
      <c r="AF49" s="2"/>
      <c r="AG49" s="2"/>
      <c r="AH49" s="2"/>
      <c r="AI49" s="2"/>
      <c r="AJ49" s="2"/>
      <c r="AK49" s="2"/>
      <c r="AL49" s="2"/>
    </row>
    <row r="50" spans="1:38" s="3" customFormat="1" ht="12.75">
      <c r="A50" s="30" t="s">
        <v>115</v>
      </c>
      <c r="B50" s="30" t="s">
        <v>122</v>
      </c>
      <c r="C50" s="24">
        <v>4</v>
      </c>
      <c r="D50" s="24">
        <v>7.11</v>
      </c>
      <c r="E50" s="9"/>
      <c r="F50" s="9">
        <v>6.19</v>
      </c>
      <c r="G50" s="24">
        <v>7.14</v>
      </c>
      <c r="H50" s="24">
        <v>6.27</v>
      </c>
      <c r="I50" s="9">
        <v>1200</v>
      </c>
      <c r="J50" s="2"/>
      <c r="K50" s="2"/>
      <c r="L50" s="80"/>
      <c r="M50" s="80"/>
      <c r="N50" s="80"/>
      <c r="O50" s="80"/>
      <c r="P50" s="2"/>
      <c r="Q50" s="2"/>
      <c r="R50" s="2"/>
      <c r="S50" s="2"/>
      <c r="T50" s="2"/>
      <c r="U50" s="2"/>
      <c r="V50" s="2"/>
      <c r="W50" s="2"/>
      <c r="X50" s="2"/>
      <c r="Y50" s="2"/>
      <c r="Z50" s="2"/>
      <c r="AA50" s="2"/>
      <c r="AB50" s="2"/>
      <c r="AC50" s="2"/>
      <c r="AD50" s="2"/>
      <c r="AE50" s="2"/>
      <c r="AF50" s="2"/>
      <c r="AG50" s="2"/>
      <c r="AH50" s="2"/>
      <c r="AI50" s="2"/>
      <c r="AJ50" s="2"/>
      <c r="AK50" s="2"/>
      <c r="AL50" s="2"/>
    </row>
    <row r="51" spans="1:38" s="3" customFormat="1" ht="12.75">
      <c r="A51" s="30" t="s">
        <v>115</v>
      </c>
      <c r="B51" s="30" t="s">
        <v>121</v>
      </c>
      <c r="C51" s="24">
        <v>3</v>
      </c>
      <c r="D51" s="24">
        <v>6.74</v>
      </c>
      <c r="E51" s="9"/>
      <c r="F51" s="9">
        <v>5.05</v>
      </c>
      <c r="G51" s="24">
        <v>6.71</v>
      </c>
      <c r="H51" s="24">
        <v>5.71</v>
      </c>
      <c r="I51" s="9">
        <v>1245</v>
      </c>
      <c r="J51" s="2"/>
      <c r="K51" s="2"/>
      <c r="L51" s="80"/>
      <c r="M51" s="80"/>
      <c r="N51" s="80"/>
      <c r="O51" s="80"/>
      <c r="P51" s="2"/>
      <c r="Q51" s="2"/>
      <c r="R51" s="2"/>
      <c r="S51" s="2"/>
      <c r="T51" s="2"/>
      <c r="U51" s="2"/>
      <c r="V51" s="2"/>
      <c r="W51" s="2"/>
      <c r="X51" s="2"/>
      <c r="Y51" s="2"/>
      <c r="Z51" s="2"/>
      <c r="AA51" s="2"/>
      <c r="AB51" s="2"/>
      <c r="AC51" s="2"/>
      <c r="AD51" s="2"/>
      <c r="AE51" s="2"/>
      <c r="AF51" s="2"/>
      <c r="AG51" s="2"/>
      <c r="AH51" s="2"/>
      <c r="AI51" s="2"/>
      <c r="AJ51" s="2"/>
      <c r="AK51" s="2"/>
      <c r="AL51" s="2"/>
    </row>
    <row r="52" spans="1:38" s="3" customFormat="1" ht="12.75">
      <c r="A52" s="30" t="s">
        <v>115</v>
      </c>
      <c r="B52" s="30" t="s">
        <v>120</v>
      </c>
      <c r="C52" s="24">
        <v>1</v>
      </c>
      <c r="D52" s="24">
        <v>7.11</v>
      </c>
      <c r="E52" s="9"/>
      <c r="F52" s="9">
        <v>5.99</v>
      </c>
      <c r="G52" s="24">
        <v>7.09</v>
      </c>
      <c r="H52" s="24">
        <v>6.61</v>
      </c>
      <c r="I52" s="9">
        <v>1450</v>
      </c>
      <c r="J52" s="2"/>
      <c r="K52" s="2"/>
      <c r="L52" s="80"/>
      <c r="M52" s="80"/>
      <c r="N52" s="80"/>
      <c r="O52" s="80"/>
      <c r="P52" s="2"/>
      <c r="Q52" s="2"/>
      <c r="R52" s="2"/>
      <c r="S52" s="2"/>
      <c r="T52" s="2"/>
      <c r="U52" s="2"/>
      <c r="V52" s="2"/>
      <c r="W52" s="2"/>
      <c r="X52" s="2"/>
      <c r="Y52" s="2"/>
      <c r="Z52" s="2"/>
      <c r="AA52" s="2"/>
      <c r="AB52" s="2"/>
      <c r="AC52" s="2"/>
      <c r="AD52" s="2"/>
      <c r="AE52" s="2"/>
      <c r="AF52" s="2"/>
      <c r="AG52" s="2"/>
      <c r="AH52" s="2"/>
      <c r="AI52" s="2"/>
      <c r="AJ52" s="2"/>
      <c r="AK52" s="2"/>
      <c r="AL52" s="2"/>
    </row>
    <row r="53" spans="1:38" s="3" customFormat="1" ht="12.75">
      <c r="A53" s="5" t="s">
        <v>125</v>
      </c>
      <c r="B53" s="5" t="s">
        <v>130</v>
      </c>
      <c r="C53" s="10">
        <v>9</v>
      </c>
      <c r="D53" s="10">
        <v>5.03</v>
      </c>
      <c r="E53" s="10"/>
      <c r="F53" s="10">
        <v>4.29</v>
      </c>
      <c r="G53" s="10">
        <v>5.48</v>
      </c>
      <c r="H53" s="10">
        <v>4.53</v>
      </c>
      <c r="I53" s="10">
        <v>250</v>
      </c>
      <c r="J53" s="2"/>
      <c r="K53" s="2"/>
      <c r="L53" s="80"/>
      <c r="M53" s="80"/>
      <c r="N53" s="80"/>
      <c r="O53" s="80"/>
      <c r="P53" s="2"/>
      <c r="Q53" s="2"/>
      <c r="R53" s="2"/>
      <c r="S53" s="2"/>
      <c r="T53" s="2"/>
      <c r="U53" s="2"/>
      <c r="V53" s="2"/>
      <c r="W53" s="2"/>
      <c r="X53" s="2"/>
      <c r="Y53" s="2"/>
      <c r="Z53" s="2"/>
      <c r="AA53" s="2"/>
      <c r="AB53" s="2"/>
      <c r="AC53" s="2"/>
      <c r="AD53" s="2"/>
      <c r="AE53" s="2"/>
      <c r="AF53" s="2"/>
      <c r="AG53" s="2"/>
      <c r="AH53" s="2"/>
      <c r="AI53" s="2"/>
      <c r="AJ53" s="2"/>
      <c r="AK53" s="2"/>
      <c r="AL53" s="2"/>
    </row>
    <row r="54" spans="1:9" ht="12.75">
      <c r="A54" s="5" t="s">
        <v>125</v>
      </c>
      <c r="B54" s="5" t="s">
        <v>129</v>
      </c>
      <c r="C54" s="10">
        <v>8</v>
      </c>
      <c r="D54" s="10">
        <v>5.04</v>
      </c>
      <c r="E54" s="10"/>
      <c r="F54" s="10">
        <v>3.83</v>
      </c>
      <c r="G54" s="10">
        <v>5.12</v>
      </c>
      <c r="H54" s="10">
        <v>3.97</v>
      </c>
      <c r="I54" s="10">
        <v>500</v>
      </c>
    </row>
    <row r="55" spans="1:9" ht="12.75">
      <c r="A55" s="5" t="s">
        <v>125</v>
      </c>
      <c r="B55" s="5" t="s">
        <v>128</v>
      </c>
      <c r="C55" s="10">
        <v>5</v>
      </c>
      <c r="D55" s="10">
        <v>6.2</v>
      </c>
      <c r="E55" s="10"/>
      <c r="F55" s="10">
        <v>5.69</v>
      </c>
      <c r="G55" s="10">
        <v>6.4</v>
      </c>
      <c r="H55" s="10">
        <v>5.7</v>
      </c>
      <c r="I55" s="10">
        <v>1125</v>
      </c>
    </row>
    <row r="56" spans="1:9" ht="12.75">
      <c r="A56" s="5" t="s">
        <v>125</v>
      </c>
      <c r="B56" s="5" t="s">
        <v>127</v>
      </c>
      <c r="C56" s="10">
        <v>3</v>
      </c>
      <c r="D56" s="10">
        <v>6.41</v>
      </c>
      <c r="E56" s="10"/>
      <c r="F56" s="10">
        <v>5.5</v>
      </c>
      <c r="G56" s="10">
        <v>6.48</v>
      </c>
      <c r="H56" s="10">
        <v>5.73</v>
      </c>
      <c r="I56" s="10">
        <v>1150</v>
      </c>
    </row>
    <row r="57" spans="1:9" ht="12.75">
      <c r="A57" s="5" t="s">
        <v>125</v>
      </c>
      <c r="B57" s="5" t="s">
        <v>126</v>
      </c>
      <c r="C57" s="10">
        <v>1</v>
      </c>
      <c r="D57" s="10">
        <v>6.7</v>
      </c>
      <c r="E57" s="10"/>
      <c r="F57" s="10">
        <v>5.87</v>
      </c>
      <c r="G57" s="10">
        <v>6.83</v>
      </c>
      <c r="H57" s="10">
        <v>5.97</v>
      </c>
      <c r="I57" s="10">
        <v>1195</v>
      </c>
    </row>
    <row r="58" spans="1:38" s="3" customFormat="1" ht="12.75">
      <c r="A58" s="30" t="s">
        <v>141</v>
      </c>
      <c r="B58" s="30" t="s">
        <v>135</v>
      </c>
      <c r="C58" s="24">
        <v>10</v>
      </c>
      <c r="D58" s="24">
        <v>4.6</v>
      </c>
      <c r="E58" s="24"/>
      <c r="F58" s="24">
        <v>4.27</v>
      </c>
      <c r="G58" s="24">
        <v>5.1</v>
      </c>
      <c r="H58" s="24">
        <v>4.45</v>
      </c>
      <c r="I58" s="24">
        <v>250</v>
      </c>
      <c r="J58" s="2"/>
      <c r="K58" s="2"/>
      <c r="L58" s="80"/>
      <c r="M58" s="80"/>
      <c r="N58" s="80"/>
      <c r="O58" s="80"/>
      <c r="P58" s="2"/>
      <c r="Q58" s="2"/>
      <c r="R58" s="2"/>
      <c r="S58" s="2"/>
      <c r="T58" s="2"/>
      <c r="U58" s="2"/>
      <c r="V58" s="2"/>
      <c r="W58" s="2"/>
      <c r="X58" s="2"/>
      <c r="Y58" s="2"/>
      <c r="Z58" s="2"/>
      <c r="AA58" s="2"/>
      <c r="AB58" s="2"/>
      <c r="AC58" s="2"/>
      <c r="AD58" s="2"/>
      <c r="AE58" s="2"/>
      <c r="AF58" s="2"/>
      <c r="AG58" s="2"/>
      <c r="AH58" s="2"/>
      <c r="AI58" s="2"/>
      <c r="AJ58" s="2"/>
      <c r="AK58" s="2"/>
      <c r="AL58" s="2"/>
    </row>
    <row r="59" spans="1:38" s="3" customFormat="1" ht="12.75">
      <c r="A59" s="30" t="s">
        <v>141</v>
      </c>
      <c r="B59" s="30" t="s">
        <v>134</v>
      </c>
      <c r="C59" s="24">
        <v>8</v>
      </c>
      <c r="D59" s="24">
        <v>5.01</v>
      </c>
      <c r="E59" s="24"/>
      <c r="F59" s="24">
        <v>3.89</v>
      </c>
      <c r="G59" s="24">
        <v>5.49</v>
      </c>
      <c r="H59" s="24">
        <v>3.88</v>
      </c>
      <c r="I59" s="24">
        <v>500</v>
      </c>
      <c r="J59" s="2"/>
      <c r="K59" s="2"/>
      <c r="L59" s="80"/>
      <c r="M59" s="80"/>
      <c r="N59" s="80"/>
      <c r="O59" s="80"/>
      <c r="P59" s="2"/>
      <c r="Q59" s="2"/>
      <c r="R59" s="2"/>
      <c r="S59" s="2"/>
      <c r="T59" s="2"/>
      <c r="U59" s="2"/>
      <c r="V59" s="2"/>
      <c r="W59" s="2"/>
      <c r="X59" s="2"/>
      <c r="Y59" s="2"/>
      <c r="Z59" s="2"/>
      <c r="AA59" s="2"/>
      <c r="AB59" s="2"/>
      <c r="AC59" s="2"/>
      <c r="AD59" s="2"/>
      <c r="AE59" s="2"/>
      <c r="AF59" s="2"/>
      <c r="AG59" s="2"/>
      <c r="AH59" s="2"/>
      <c r="AI59" s="2"/>
      <c r="AJ59" s="2"/>
      <c r="AK59" s="2"/>
      <c r="AL59" s="2"/>
    </row>
    <row r="60" spans="1:38" s="3" customFormat="1" ht="12.75">
      <c r="A60" s="30" t="s">
        <v>141</v>
      </c>
      <c r="B60" s="30" t="s">
        <v>133</v>
      </c>
      <c r="C60" s="24">
        <v>6</v>
      </c>
      <c r="D60" s="24">
        <v>5.3</v>
      </c>
      <c r="E60" s="24"/>
      <c r="F60" s="24">
        <v>4.66</v>
      </c>
      <c r="G60" s="24">
        <v>5.99</v>
      </c>
      <c r="H60" s="24">
        <v>4.8</v>
      </c>
      <c r="I60" s="24">
        <v>750</v>
      </c>
      <c r="J60" s="2"/>
      <c r="K60" s="2"/>
      <c r="L60" s="80"/>
      <c r="M60" s="80"/>
      <c r="N60" s="80"/>
      <c r="O60" s="80"/>
      <c r="P60" s="2"/>
      <c r="Q60" s="2"/>
      <c r="R60" s="2"/>
      <c r="S60" s="2"/>
      <c r="T60" s="2"/>
      <c r="U60" s="2"/>
      <c r="V60" s="2"/>
      <c r="W60" s="2"/>
      <c r="X60" s="2"/>
      <c r="Y60" s="2"/>
      <c r="Z60" s="2"/>
      <c r="AA60" s="2"/>
      <c r="AB60" s="2"/>
      <c r="AC60" s="2"/>
      <c r="AD60" s="2"/>
      <c r="AE60" s="2"/>
      <c r="AF60" s="2"/>
      <c r="AG60" s="2"/>
      <c r="AH60" s="2"/>
      <c r="AI60" s="2"/>
      <c r="AJ60" s="2"/>
      <c r="AK60" s="2"/>
      <c r="AL60" s="2"/>
    </row>
    <row r="61" spans="1:38" s="3" customFormat="1" ht="12.75">
      <c r="A61" s="30" t="s">
        <v>141</v>
      </c>
      <c r="B61" s="30" t="s">
        <v>132</v>
      </c>
      <c r="C61" s="24">
        <v>4</v>
      </c>
      <c r="D61" s="24">
        <v>6.15</v>
      </c>
      <c r="E61" s="24"/>
      <c r="F61" s="24">
        <v>5.05</v>
      </c>
      <c r="G61" s="24">
        <v>6.59</v>
      </c>
      <c r="H61" s="24">
        <v>5.54</v>
      </c>
      <c r="I61" s="24">
        <v>950</v>
      </c>
      <c r="J61" s="2"/>
      <c r="K61" s="2"/>
      <c r="L61" s="80"/>
      <c r="M61" s="80"/>
      <c r="N61" s="80"/>
      <c r="O61" s="80"/>
      <c r="P61" s="2"/>
      <c r="Q61" s="2"/>
      <c r="R61" s="2"/>
      <c r="S61" s="2"/>
      <c r="T61" s="2"/>
      <c r="U61" s="2"/>
      <c r="V61" s="2"/>
      <c r="W61" s="2"/>
      <c r="X61" s="2"/>
      <c r="Y61" s="2"/>
      <c r="Z61" s="2"/>
      <c r="AA61" s="2"/>
      <c r="AB61" s="2"/>
      <c r="AC61" s="2"/>
      <c r="AD61" s="2"/>
      <c r="AE61" s="2"/>
      <c r="AF61" s="2"/>
      <c r="AG61" s="2"/>
      <c r="AH61" s="2"/>
      <c r="AI61" s="2"/>
      <c r="AJ61" s="2"/>
      <c r="AK61" s="2"/>
      <c r="AL61" s="2"/>
    </row>
    <row r="62" spans="1:38" s="3" customFormat="1" ht="12.75">
      <c r="A62" s="30" t="s">
        <v>141</v>
      </c>
      <c r="B62" s="30" t="s">
        <v>131</v>
      </c>
      <c r="C62" s="24">
        <v>2</v>
      </c>
      <c r="D62" s="24">
        <v>6.7</v>
      </c>
      <c r="E62" s="24"/>
      <c r="F62" s="24">
        <v>5.66</v>
      </c>
      <c r="G62" s="24">
        <v>6.87</v>
      </c>
      <c r="H62" s="24">
        <v>5.84</v>
      </c>
      <c r="I62" s="24">
        <v>1050</v>
      </c>
      <c r="J62" s="2"/>
      <c r="K62" s="2"/>
      <c r="L62" s="80"/>
      <c r="M62" s="80"/>
      <c r="N62" s="80"/>
      <c r="O62" s="81" t="s">
        <v>236</v>
      </c>
      <c r="P62" s="2"/>
      <c r="Q62" s="2"/>
      <c r="R62" s="2"/>
      <c r="S62" s="2"/>
      <c r="T62" s="2"/>
      <c r="U62" s="2"/>
      <c r="V62" s="2"/>
      <c r="W62" s="2"/>
      <c r="X62" s="2"/>
      <c r="Y62" s="2"/>
      <c r="Z62" s="2"/>
      <c r="AA62" s="2"/>
      <c r="AB62" s="2"/>
      <c r="AC62" s="2"/>
      <c r="AD62" s="2"/>
      <c r="AE62" s="2"/>
      <c r="AF62" s="2"/>
      <c r="AG62" s="2"/>
      <c r="AH62" s="2"/>
      <c r="AI62" s="2"/>
      <c r="AJ62" s="2"/>
      <c r="AK62" s="2"/>
      <c r="AL62" s="2"/>
    </row>
    <row r="63" spans="1:17" ht="12.75">
      <c r="A63" s="5" t="s">
        <v>142</v>
      </c>
      <c r="B63" s="5" t="s">
        <v>140</v>
      </c>
      <c r="C63" s="10">
        <v>6</v>
      </c>
      <c r="D63" s="10">
        <v>4.43</v>
      </c>
      <c r="E63" s="10"/>
      <c r="F63" s="10">
        <v>4.04</v>
      </c>
      <c r="G63" s="10">
        <v>5.24</v>
      </c>
      <c r="H63" s="10">
        <v>4.17</v>
      </c>
      <c r="I63" s="10">
        <v>250</v>
      </c>
      <c r="P63" s="2" t="s">
        <v>10</v>
      </c>
      <c r="Q63" s="2" t="s">
        <v>11</v>
      </c>
    </row>
    <row r="64" spans="1:17" ht="12.75">
      <c r="A64" s="5" t="s">
        <v>142</v>
      </c>
      <c r="B64" s="5" t="s">
        <v>139</v>
      </c>
      <c r="C64" s="10">
        <v>5</v>
      </c>
      <c r="D64" s="10">
        <v>4.64</v>
      </c>
      <c r="E64" s="10"/>
      <c r="F64" s="10">
        <v>4.05</v>
      </c>
      <c r="G64" s="10">
        <v>5.02</v>
      </c>
      <c r="H64" s="10">
        <v>3.88</v>
      </c>
      <c r="I64" s="10">
        <v>500</v>
      </c>
      <c r="P64" s="2" t="s">
        <v>9</v>
      </c>
      <c r="Q64" s="2" t="s">
        <v>12</v>
      </c>
    </row>
    <row r="65" spans="1:18" ht="12.75">
      <c r="A65" s="5" t="s">
        <v>142</v>
      </c>
      <c r="B65" s="5" t="s">
        <v>138</v>
      </c>
      <c r="C65" s="10">
        <v>4</v>
      </c>
      <c r="D65" s="10">
        <v>5.18</v>
      </c>
      <c r="E65" s="10"/>
      <c r="F65" s="10">
        <v>4.4</v>
      </c>
      <c r="G65" s="10">
        <v>5.71</v>
      </c>
      <c r="H65" s="10">
        <v>4.76</v>
      </c>
      <c r="I65" s="10">
        <v>750</v>
      </c>
      <c r="O65" s="80" t="s">
        <v>13</v>
      </c>
      <c r="P65" s="2">
        <v>6.96</v>
      </c>
      <c r="Q65" s="2">
        <v>6.72</v>
      </c>
      <c r="R65" s="2">
        <f>Q65-P65</f>
        <v>-0.2400000000000002</v>
      </c>
    </row>
    <row r="66" spans="1:18" ht="12.75">
      <c r="A66" s="5" t="s">
        <v>142</v>
      </c>
      <c r="B66" s="5" t="s">
        <v>137</v>
      </c>
      <c r="C66" s="10">
        <v>3</v>
      </c>
      <c r="D66" s="10">
        <v>5.96</v>
      </c>
      <c r="E66" s="10"/>
      <c r="F66" s="10">
        <v>6.05</v>
      </c>
      <c r="G66" s="10">
        <v>6.7</v>
      </c>
      <c r="H66" s="10">
        <v>6.06</v>
      </c>
      <c r="I66" s="10">
        <v>1050</v>
      </c>
      <c r="P66" s="2">
        <v>6.58</v>
      </c>
      <c r="Q66" s="2">
        <v>6.12</v>
      </c>
      <c r="R66" s="2">
        <f>Q66-P66</f>
        <v>-0.45999999999999996</v>
      </c>
    </row>
    <row r="67" spans="1:18" ht="12.75">
      <c r="A67" s="5" t="s">
        <v>142</v>
      </c>
      <c r="B67" s="5" t="s">
        <v>136</v>
      </c>
      <c r="C67" s="10">
        <v>2</v>
      </c>
      <c r="D67" s="10">
        <v>5.91</v>
      </c>
      <c r="E67" s="10"/>
      <c r="F67" s="10">
        <v>5.73</v>
      </c>
      <c r="G67" s="10">
        <v>6.94</v>
      </c>
      <c r="H67" s="10">
        <v>6.38</v>
      </c>
      <c r="I67" s="10">
        <v>1150</v>
      </c>
      <c r="P67" s="2">
        <v>5.91</v>
      </c>
      <c r="Q67" s="2">
        <v>5.85</v>
      </c>
      <c r="R67" s="2">
        <f>Q67-P67</f>
        <v>-0.0600000000000005</v>
      </c>
    </row>
    <row r="68" spans="1:18" ht="12.75">
      <c r="A68" s="31" t="s">
        <v>1</v>
      </c>
      <c r="B68" s="31" t="s">
        <v>17</v>
      </c>
      <c r="C68" s="20">
        <v>2</v>
      </c>
      <c r="D68" s="20">
        <v>6.28</v>
      </c>
      <c r="E68" s="20">
        <v>6.03</v>
      </c>
      <c r="F68" s="20">
        <v>6.3</v>
      </c>
      <c r="G68" s="26">
        <v>6.32638</v>
      </c>
      <c r="H68" s="20">
        <v>5.97</v>
      </c>
      <c r="I68" s="20">
        <v>1268</v>
      </c>
      <c r="P68" s="2">
        <v>5.33</v>
      </c>
      <c r="Q68" s="2">
        <v>5.2</v>
      </c>
      <c r="R68" s="2">
        <f>Q68-P68</f>
        <v>-0.1299999999999999</v>
      </c>
    </row>
    <row r="69" spans="1:18" ht="12.75">
      <c r="A69" s="31" t="s">
        <v>1</v>
      </c>
      <c r="B69" s="31" t="s">
        <v>18</v>
      </c>
      <c r="C69" s="20">
        <v>4</v>
      </c>
      <c r="D69" s="20">
        <v>5.52</v>
      </c>
      <c r="E69" s="20">
        <v>5.116</v>
      </c>
      <c r="F69" s="20">
        <v>5.38</v>
      </c>
      <c r="G69" s="26">
        <v>5.5335600000000005</v>
      </c>
      <c r="H69" s="20">
        <v>4.97</v>
      </c>
      <c r="I69" s="20">
        <v>1215</v>
      </c>
      <c r="P69" s="2">
        <v>4.63</v>
      </c>
      <c r="Q69" s="2">
        <v>4.48</v>
      </c>
      <c r="R69" s="2">
        <f>Q69-P69</f>
        <v>-0.14999999999999947</v>
      </c>
    </row>
    <row r="70" spans="1:19" ht="12.75">
      <c r="A70" s="31" t="s">
        <v>1</v>
      </c>
      <c r="B70" s="31" t="s">
        <v>19</v>
      </c>
      <c r="C70" s="20">
        <v>6</v>
      </c>
      <c r="D70" s="20">
        <v>6.39</v>
      </c>
      <c r="E70" s="20">
        <v>5.893</v>
      </c>
      <c r="F70" s="20">
        <v>6.28</v>
      </c>
      <c r="G70" s="26">
        <v>6.245480000000001</v>
      </c>
      <c r="H70" s="20">
        <v>5.84</v>
      </c>
      <c r="I70" s="20">
        <v>1195</v>
      </c>
      <c r="R70" s="2">
        <f>AVERAGE(R65:R69)</f>
        <v>-0.20800000000000002</v>
      </c>
      <c r="S70" s="2" t="s">
        <v>15</v>
      </c>
    </row>
    <row r="71" spans="1:9" ht="12.75">
      <c r="A71" s="31" t="s">
        <v>1</v>
      </c>
      <c r="B71" s="31" t="s">
        <v>20</v>
      </c>
      <c r="C71" s="20">
        <v>8</v>
      </c>
      <c r="D71" s="20">
        <v>6.54</v>
      </c>
      <c r="E71" s="20">
        <v>6.041</v>
      </c>
      <c r="F71" s="20">
        <v>6.39</v>
      </c>
      <c r="G71" s="26">
        <v>6.358740000000001</v>
      </c>
      <c r="H71" s="20">
        <v>6.03</v>
      </c>
      <c r="I71" s="20">
        <v>1174</v>
      </c>
    </row>
    <row r="72" spans="1:18" ht="12.75">
      <c r="A72" s="31" t="s">
        <v>1</v>
      </c>
      <c r="B72" s="31" t="s">
        <v>21</v>
      </c>
      <c r="C72" s="20">
        <v>10</v>
      </c>
      <c r="D72" s="20">
        <v>4.66</v>
      </c>
      <c r="E72" s="20">
        <v>4.163</v>
      </c>
      <c r="F72" s="20">
        <v>4.27</v>
      </c>
      <c r="G72" s="26">
        <v>4.56276</v>
      </c>
      <c r="H72" s="20">
        <v>3.93</v>
      </c>
      <c r="I72" s="20">
        <v>500</v>
      </c>
      <c r="O72" s="80" t="s">
        <v>14</v>
      </c>
      <c r="P72" s="2">
        <v>12.2</v>
      </c>
      <c r="Q72" s="2">
        <v>12.5</v>
      </c>
      <c r="R72" s="2">
        <f>Q72-P72</f>
        <v>0.3000000000000007</v>
      </c>
    </row>
    <row r="73" spans="1:18" ht="12.75">
      <c r="A73" s="32" t="s">
        <v>2</v>
      </c>
      <c r="B73" s="32" t="s">
        <v>22</v>
      </c>
      <c r="C73" s="17">
        <v>2</v>
      </c>
      <c r="D73" s="17">
        <v>5.62</v>
      </c>
      <c r="E73" s="17">
        <v>6.322</v>
      </c>
      <c r="F73" s="17">
        <v>6.04</v>
      </c>
      <c r="G73" s="17">
        <v>6.67</v>
      </c>
      <c r="H73" s="17">
        <v>6.34</v>
      </c>
      <c r="I73" s="17">
        <v>1274</v>
      </c>
      <c r="P73" s="2">
        <v>12.5</v>
      </c>
      <c r="Q73" s="2">
        <v>12.9</v>
      </c>
      <c r="R73" s="2">
        <f>Q73-P73</f>
        <v>0.40000000000000036</v>
      </c>
    </row>
    <row r="74" spans="1:18" ht="12.75">
      <c r="A74" s="32" t="s">
        <v>2</v>
      </c>
      <c r="B74" s="32" t="s">
        <v>23</v>
      </c>
      <c r="C74" s="17">
        <v>4</v>
      </c>
      <c r="D74" s="17">
        <v>5.49</v>
      </c>
      <c r="E74" s="17">
        <v>4.096</v>
      </c>
      <c r="F74" s="17">
        <v>5.92</v>
      </c>
      <c r="G74" s="17">
        <v>5.99</v>
      </c>
      <c r="H74" s="17">
        <v>5.51</v>
      </c>
      <c r="I74" s="17">
        <v>1212</v>
      </c>
      <c r="P74" s="2">
        <v>12.2</v>
      </c>
      <c r="Q74" s="2">
        <v>13.4</v>
      </c>
      <c r="R74" s="2">
        <f>Q74-P74</f>
        <v>1.200000000000001</v>
      </c>
    </row>
    <row r="75" spans="1:18" ht="12.75">
      <c r="A75" s="32" t="s">
        <v>2</v>
      </c>
      <c r="B75" s="32" t="s">
        <v>24</v>
      </c>
      <c r="C75" s="17">
        <v>6</v>
      </c>
      <c r="D75" s="17">
        <v>5.16</v>
      </c>
      <c r="E75" s="17">
        <v>4.427</v>
      </c>
      <c r="F75" s="17">
        <v>4.91</v>
      </c>
      <c r="G75" s="17">
        <v>5.65</v>
      </c>
      <c r="H75" s="17">
        <v>5.27</v>
      </c>
      <c r="I75" s="17">
        <v>1201</v>
      </c>
      <c r="P75" s="2">
        <v>12.8</v>
      </c>
      <c r="Q75" s="2">
        <v>13.6</v>
      </c>
      <c r="R75" s="2">
        <f>Q75-P75</f>
        <v>0.7999999999999989</v>
      </c>
    </row>
    <row r="76" spans="1:18" ht="12.75">
      <c r="A76" s="32" t="s">
        <v>2</v>
      </c>
      <c r="B76" s="32" t="s">
        <v>25</v>
      </c>
      <c r="C76" s="17">
        <v>8</v>
      </c>
      <c r="D76" s="17">
        <v>5.71</v>
      </c>
      <c r="E76" s="17">
        <v>4.737</v>
      </c>
      <c r="F76" s="17">
        <v>5.89</v>
      </c>
      <c r="G76" s="17">
        <v>6.24</v>
      </c>
      <c r="H76" s="17">
        <v>5.93</v>
      </c>
      <c r="I76" s="17">
        <v>1174</v>
      </c>
      <c r="P76" s="2">
        <v>14.1</v>
      </c>
      <c r="Q76" s="2">
        <v>14.1</v>
      </c>
      <c r="R76" s="2">
        <f>Q76-P76</f>
        <v>0</v>
      </c>
    </row>
    <row r="77" spans="1:19" ht="12.75">
      <c r="A77" s="32" t="s">
        <v>2</v>
      </c>
      <c r="B77" s="32" t="s">
        <v>26</v>
      </c>
      <c r="C77" s="17">
        <v>10</v>
      </c>
      <c r="D77" s="17">
        <v>4.15</v>
      </c>
      <c r="E77" s="17">
        <v>3.841</v>
      </c>
      <c r="F77" s="17">
        <v>3.81</v>
      </c>
      <c r="G77" s="17">
        <v>4.5</v>
      </c>
      <c r="H77" s="17">
        <v>3.92</v>
      </c>
      <c r="I77" s="17">
        <v>500</v>
      </c>
      <c r="R77" s="2">
        <f>AVERAGE(R72:R76)</f>
        <v>0.5400000000000003</v>
      </c>
      <c r="S77" s="2" t="s">
        <v>16</v>
      </c>
    </row>
    <row r="78" spans="1:9" ht="12.75">
      <c r="A78" s="31" t="s">
        <v>3</v>
      </c>
      <c r="B78" s="31" t="s">
        <v>27</v>
      </c>
      <c r="C78" s="20">
        <v>2</v>
      </c>
      <c r="D78" s="20">
        <v>5.56</v>
      </c>
      <c r="E78" s="20">
        <v>6.429</v>
      </c>
      <c r="F78" s="20">
        <v>6.08</v>
      </c>
      <c r="G78" s="20">
        <v>6.57</v>
      </c>
      <c r="H78" s="20">
        <v>6.34</v>
      </c>
      <c r="I78" s="20">
        <v>1274</v>
      </c>
    </row>
    <row r="79" spans="1:9" ht="12.75">
      <c r="A79" s="31" t="s">
        <v>3</v>
      </c>
      <c r="B79" s="31" t="s">
        <v>28</v>
      </c>
      <c r="C79" s="20">
        <v>4</v>
      </c>
      <c r="D79" s="20">
        <v>5.33</v>
      </c>
      <c r="E79" s="20">
        <v>5.231</v>
      </c>
      <c r="F79" s="20">
        <v>6.16</v>
      </c>
      <c r="G79" s="20">
        <v>6.56</v>
      </c>
      <c r="H79" s="20">
        <v>6.24</v>
      </c>
      <c r="I79" s="20">
        <v>1219</v>
      </c>
    </row>
    <row r="80" spans="1:9" ht="12.75">
      <c r="A80" s="31" t="s">
        <v>3</v>
      </c>
      <c r="B80" s="31" t="s">
        <v>29</v>
      </c>
      <c r="C80" s="20">
        <v>6</v>
      </c>
      <c r="D80" s="20">
        <v>5.52</v>
      </c>
      <c r="E80" s="20">
        <v>4.54</v>
      </c>
      <c r="F80" s="20">
        <v>5.62</v>
      </c>
      <c r="G80" s="20">
        <v>6.41</v>
      </c>
      <c r="H80" s="20">
        <v>6.11</v>
      </c>
      <c r="I80" s="20">
        <v>1214</v>
      </c>
    </row>
    <row r="81" spans="1:9" ht="12.75">
      <c r="A81" s="31" t="s">
        <v>3</v>
      </c>
      <c r="B81" s="31" t="s">
        <v>30</v>
      </c>
      <c r="C81" s="20">
        <v>8</v>
      </c>
      <c r="D81" s="20">
        <v>4.81</v>
      </c>
      <c r="E81" s="20">
        <v>4.954</v>
      </c>
      <c r="F81" s="20">
        <v>5.04</v>
      </c>
      <c r="G81" s="20">
        <v>5.5</v>
      </c>
      <c r="H81" s="20">
        <v>4.97</v>
      </c>
      <c r="I81" s="20">
        <v>1178</v>
      </c>
    </row>
    <row r="82" spans="1:9" ht="12.75">
      <c r="A82" s="31" t="s">
        <v>3</v>
      </c>
      <c r="B82" s="31" t="s">
        <v>31</v>
      </c>
      <c r="C82" s="20">
        <v>10</v>
      </c>
      <c r="D82" s="20">
        <v>4.01</v>
      </c>
      <c r="E82" s="20">
        <v>3.723</v>
      </c>
      <c r="F82" s="20">
        <v>3.87</v>
      </c>
      <c r="G82" s="20">
        <v>4.76</v>
      </c>
      <c r="H82" s="20">
        <v>3.92</v>
      </c>
      <c r="I82" s="20">
        <v>500</v>
      </c>
    </row>
    <row r="83" spans="1:9" ht="12.75">
      <c r="A83" s="32" t="s">
        <v>4</v>
      </c>
      <c r="B83" s="32" t="s">
        <v>32</v>
      </c>
      <c r="C83" s="17">
        <v>2</v>
      </c>
      <c r="D83" s="17">
        <v>5.8</v>
      </c>
      <c r="E83" s="17">
        <v>6.485</v>
      </c>
      <c r="F83" s="17">
        <v>6.24</v>
      </c>
      <c r="G83" s="17">
        <v>6.88</v>
      </c>
      <c r="H83" s="17">
        <v>6.7</v>
      </c>
      <c r="I83" s="17">
        <v>1449</v>
      </c>
    </row>
    <row r="84" spans="1:9" ht="12.75">
      <c r="A84" s="32" t="s">
        <v>4</v>
      </c>
      <c r="B84" s="32" t="s">
        <v>33</v>
      </c>
      <c r="C84" s="17">
        <v>4</v>
      </c>
      <c r="D84" s="17">
        <v>5.23</v>
      </c>
      <c r="E84" s="17">
        <v>4.876</v>
      </c>
      <c r="F84" s="17">
        <v>5.54</v>
      </c>
      <c r="G84" s="17">
        <v>6.47</v>
      </c>
      <c r="H84" s="17">
        <v>6.07</v>
      </c>
      <c r="I84" s="17">
        <v>1219</v>
      </c>
    </row>
    <row r="85" spans="1:9" ht="12.75">
      <c r="A85" s="32" t="s">
        <v>4</v>
      </c>
      <c r="B85" s="32" t="s">
        <v>34</v>
      </c>
      <c r="C85" s="17">
        <v>6</v>
      </c>
      <c r="D85" s="17">
        <v>5.52</v>
      </c>
      <c r="E85" s="17">
        <v>5.327</v>
      </c>
      <c r="F85" s="17">
        <v>5.64</v>
      </c>
      <c r="G85" s="17">
        <v>6.29</v>
      </c>
      <c r="H85" s="17">
        <v>5.83</v>
      </c>
      <c r="I85" s="17">
        <v>1194</v>
      </c>
    </row>
    <row r="86" spans="1:9" ht="12.75">
      <c r="A86" s="32" t="s">
        <v>4</v>
      </c>
      <c r="B86" s="32" t="s">
        <v>35</v>
      </c>
      <c r="C86" s="17">
        <v>8</v>
      </c>
      <c r="D86" s="17">
        <v>5.33</v>
      </c>
      <c r="E86" s="17">
        <v>5.819</v>
      </c>
      <c r="F86" s="17">
        <v>5.75</v>
      </c>
      <c r="G86" s="17">
        <v>6.05</v>
      </c>
      <c r="H86" s="17">
        <v>5.72</v>
      </c>
      <c r="I86" s="17">
        <v>1159</v>
      </c>
    </row>
    <row r="87" spans="1:9" ht="12.75">
      <c r="A87" s="32" t="s">
        <v>4</v>
      </c>
      <c r="B87" s="32" t="s">
        <v>36</v>
      </c>
      <c r="C87" s="17">
        <v>10</v>
      </c>
      <c r="D87" s="17">
        <v>4.25</v>
      </c>
      <c r="E87" s="17">
        <v>3.781</v>
      </c>
      <c r="F87" s="17">
        <v>3.92</v>
      </c>
      <c r="G87" s="17">
        <v>4.75</v>
      </c>
      <c r="H87" s="17">
        <v>3.94</v>
      </c>
      <c r="I87" s="17">
        <v>500</v>
      </c>
    </row>
    <row r="88" spans="1:9" ht="12.75">
      <c r="A88" s="31" t="s">
        <v>5</v>
      </c>
      <c r="B88" s="31" t="s">
        <v>38</v>
      </c>
      <c r="C88" s="20">
        <v>4</v>
      </c>
      <c r="D88" s="20">
        <v>5.22</v>
      </c>
      <c r="E88" s="20">
        <v>5.556</v>
      </c>
      <c r="F88" s="20">
        <v>6.03</v>
      </c>
      <c r="G88" s="20">
        <v>6.54</v>
      </c>
      <c r="H88" s="20">
        <v>5.92</v>
      </c>
      <c r="I88" s="20">
        <v>1249</v>
      </c>
    </row>
    <row r="89" spans="1:9" ht="12.75">
      <c r="A89" s="31" t="s">
        <v>5</v>
      </c>
      <c r="B89" s="31" t="s">
        <v>39</v>
      </c>
      <c r="C89" s="20">
        <v>6</v>
      </c>
      <c r="D89" s="20">
        <v>5.15</v>
      </c>
      <c r="E89" s="20">
        <v>5.716</v>
      </c>
      <c r="F89" s="20">
        <v>5.58</v>
      </c>
      <c r="G89" s="20">
        <v>6.13</v>
      </c>
      <c r="H89" s="20">
        <v>5.62</v>
      </c>
      <c r="I89" s="20">
        <v>1199</v>
      </c>
    </row>
    <row r="90" spans="1:9" ht="12.75">
      <c r="A90" s="31" t="s">
        <v>5</v>
      </c>
      <c r="B90" s="31" t="s">
        <v>40</v>
      </c>
      <c r="C90" s="20">
        <v>8</v>
      </c>
      <c r="D90" s="20">
        <v>5.23</v>
      </c>
      <c r="E90" s="20">
        <v>5.341</v>
      </c>
      <c r="F90" s="20">
        <v>5.66</v>
      </c>
      <c r="G90" s="20">
        <v>6.08</v>
      </c>
      <c r="H90" s="20">
        <v>5.67</v>
      </c>
      <c r="I90" s="20">
        <v>1149</v>
      </c>
    </row>
    <row r="91" spans="1:9" ht="12.75">
      <c r="A91" s="31" t="s">
        <v>5</v>
      </c>
      <c r="B91" s="31" t="s">
        <v>41</v>
      </c>
      <c r="C91" s="20">
        <v>10</v>
      </c>
      <c r="D91" s="20">
        <v>3.78</v>
      </c>
      <c r="E91" s="20">
        <v>3.738</v>
      </c>
      <c r="F91" s="20">
        <v>3.89</v>
      </c>
      <c r="G91" s="20">
        <v>4.79</v>
      </c>
      <c r="H91" s="20">
        <v>3.92</v>
      </c>
      <c r="I91" s="20">
        <v>500</v>
      </c>
    </row>
    <row r="92" spans="1:9" ht="12.75">
      <c r="A92" s="32" t="s">
        <v>6</v>
      </c>
      <c r="B92" s="32" t="s">
        <v>42</v>
      </c>
      <c r="C92" s="17">
        <v>2</v>
      </c>
      <c r="D92" s="17">
        <v>5.89</v>
      </c>
      <c r="E92" s="17">
        <v>5.372</v>
      </c>
      <c r="F92" s="17">
        <v>6.25</v>
      </c>
      <c r="G92" s="17">
        <v>6.89</v>
      </c>
      <c r="H92" s="17">
        <v>6.7</v>
      </c>
      <c r="I92" s="17">
        <v>1402</v>
      </c>
    </row>
    <row r="93" spans="1:9" ht="12.75">
      <c r="A93" s="32" t="s">
        <v>6</v>
      </c>
      <c r="B93" s="32" t="s">
        <v>43</v>
      </c>
      <c r="C93" s="17">
        <v>4</v>
      </c>
      <c r="D93" s="17">
        <v>5.34</v>
      </c>
      <c r="E93" s="17">
        <v>5.354</v>
      </c>
      <c r="F93" s="17">
        <v>5.75</v>
      </c>
      <c r="G93" s="17">
        <v>6.22</v>
      </c>
      <c r="H93" s="17">
        <v>5.67</v>
      </c>
      <c r="I93" s="17">
        <v>1222</v>
      </c>
    </row>
    <row r="94" spans="1:9" ht="12.75">
      <c r="A94" s="32" t="s">
        <v>6</v>
      </c>
      <c r="B94" s="32" t="s">
        <v>44</v>
      </c>
      <c r="C94" s="17">
        <v>6</v>
      </c>
      <c r="D94" s="17">
        <v>5.1</v>
      </c>
      <c r="E94" s="17">
        <v>4.288</v>
      </c>
      <c r="F94" s="17">
        <v>5.12</v>
      </c>
      <c r="G94" s="17">
        <v>6.04</v>
      </c>
      <c r="H94" s="17">
        <v>5.59</v>
      </c>
      <c r="I94" s="17">
        <v>1181</v>
      </c>
    </row>
    <row r="95" spans="1:9" ht="12.75">
      <c r="A95" s="32" t="s">
        <v>6</v>
      </c>
      <c r="B95" s="32" t="s">
        <v>45</v>
      </c>
      <c r="C95" s="17">
        <v>8</v>
      </c>
      <c r="D95" s="17">
        <v>4.93</v>
      </c>
      <c r="E95" s="17">
        <v>5.679</v>
      </c>
      <c r="F95" s="17">
        <v>5.44</v>
      </c>
      <c r="G95" s="17">
        <v>5.97</v>
      </c>
      <c r="H95" s="17">
        <v>5.76</v>
      </c>
      <c r="I95" s="17">
        <v>1153</v>
      </c>
    </row>
    <row r="96" spans="1:9" ht="12.75">
      <c r="A96" s="32" t="s">
        <v>6</v>
      </c>
      <c r="B96" s="32" t="s">
        <v>46</v>
      </c>
      <c r="C96" s="17">
        <v>10</v>
      </c>
      <c r="D96" s="17">
        <v>3.86</v>
      </c>
      <c r="E96" s="17">
        <v>3.704</v>
      </c>
      <c r="F96" s="17">
        <v>3.85</v>
      </c>
      <c r="G96" s="17">
        <v>4.68</v>
      </c>
      <c r="H96" s="17">
        <v>3.93</v>
      </c>
      <c r="I96" s="17">
        <v>500</v>
      </c>
    </row>
    <row r="97" spans="1:9" ht="12.75">
      <c r="A97" s="31" t="s">
        <v>7</v>
      </c>
      <c r="B97" s="31" t="s">
        <v>47</v>
      </c>
      <c r="C97" s="20">
        <v>2</v>
      </c>
      <c r="D97" s="20">
        <v>6.16</v>
      </c>
      <c r="E97" s="20">
        <v>6.122</v>
      </c>
      <c r="F97" s="20">
        <v>6.61</v>
      </c>
      <c r="G97" s="20">
        <v>6.86</v>
      </c>
      <c r="H97" s="20">
        <v>6.75</v>
      </c>
      <c r="I97" s="20">
        <v>1449</v>
      </c>
    </row>
    <row r="98" spans="1:9" ht="12.75">
      <c r="A98" s="31" t="s">
        <v>7</v>
      </c>
      <c r="B98" s="31" t="s">
        <v>48</v>
      </c>
      <c r="C98" s="20">
        <v>4</v>
      </c>
      <c r="D98" s="20">
        <v>5.36</v>
      </c>
      <c r="E98" s="20">
        <v>4.924</v>
      </c>
      <c r="F98" s="20">
        <v>5.4</v>
      </c>
      <c r="G98" s="20">
        <v>6.21</v>
      </c>
      <c r="H98" s="20">
        <v>5.91</v>
      </c>
      <c r="I98" s="20">
        <v>1184</v>
      </c>
    </row>
    <row r="99" spans="1:9" ht="12.75">
      <c r="A99" s="31" t="s">
        <v>7</v>
      </c>
      <c r="B99" s="31" t="s">
        <v>49</v>
      </c>
      <c r="C99" s="20">
        <v>6</v>
      </c>
      <c r="D99" s="20">
        <v>5.25</v>
      </c>
      <c r="E99" s="20">
        <v>4.942</v>
      </c>
      <c r="F99" s="20">
        <v>5.29</v>
      </c>
      <c r="G99" s="20">
        <v>6.1</v>
      </c>
      <c r="H99" s="20">
        <v>5.72</v>
      </c>
      <c r="I99" s="20">
        <v>1147</v>
      </c>
    </row>
    <row r="100" spans="1:9" ht="12.75">
      <c r="A100" s="31" t="s">
        <v>7</v>
      </c>
      <c r="B100" s="31" t="s">
        <v>50</v>
      </c>
      <c r="C100" s="20">
        <v>8</v>
      </c>
      <c r="D100" s="20">
        <v>4.96</v>
      </c>
      <c r="E100" s="20">
        <v>4.932</v>
      </c>
      <c r="F100" s="20">
        <v>4.82</v>
      </c>
      <c r="G100" s="20">
        <v>5.45</v>
      </c>
      <c r="H100" s="20">
        <v>4.88</v>
      </c>
      <c r="I100" s="20">
        <v>749</v>
      </c>
    </row>
    <row r="101" spans="1:9" ht="12.75">
      <c r="A101" s="31" t="s">
        <v>7</v>
      </c>
      <c r="B101" s="31" t="s">
        <v>51</v>
      </c>
      <c r="C101" s="20">
        <v>10</v>
      </c>
      <c r="D101" s="20">
        <v>3.83</v>
      </c>
      <c r="E101" s="20">
        <v>4.586</v>
      </c>
      <c r="F101" s="20">
        <v>3.92</v>
      </c>
      <c r="G101" s="20">
        <v>4.73</v>
      </c>
      <c r="H101" s="20">
        <v>3.95</v>
      </c>
      <c r="I101" s="20">
        <v>500</v>
      </c>
    </row>
    <row r="102" spans="1:9" ht="12.75">
      <c r="A102" s="32" t="s">
        <v>8</v>
      </c>
      <c r="B102" s="32" t="s">
        <v>52</v>
      </c>
      <c r="C102" s="17">
        <v>2</v>
      </c>
      <c r="D102" s="17">
        <v>5.78</v>
      </c>
      <c r="E102" s="17">
        <v>5.38</v>
      </c>
      <c r="F102" s="17">
        <v>6.34</v>
      </c>
      <c r="G102" s="17">
        <v>6.96</v>
      </c>
      <c r="H102" s="17">
        <v>6.77</v>
      </c>
      <c r="I102" s="17">
        <v>1449</v>
      </c>
    </row>
    <row r="103" spans="1:9" ht="12.75">
      <c r="A103" s="32" t="s">
        <v>8</v>
      </c>
      <c r="B103" s="32" t="s">
        <v>53</v>
      </c>
      <c r="C103" s="17">
        <v>4</v>
      </c>
      <c r="D103" s="17">
        <v>5.43</v>
      </c>
      <c r="E103" s="17">
        <v>4.854</v>
      </c>
      <c r="F103" s="17">
        <v>6.01</v>
      </c>
      <c r="G103" s="17">
        <v>6.58</v>
      </c>
      <c r="H103" s="17">
        <v>6.2</v>
      </c>
      <c r="I103" s="17">
        <v>1275</v>
      </c>
    </row>
    <row r="104" spans="1:9" ht="12.75">
      <c r="A104" s="32" t="s">
        <v>8</v>
      </c>
      <c r="B104" s="32" t="s">
        <v>54</v>
      </c>
      <c r="C104" s="17">
        <v>6</v>
      </c>
      <c r="D104" s="17">
        <v>5.58</v>
      </c>
      <c r="E104" s="17">
        <v>4.833</v>
      </c>
      <c r="F104" s="17">
        <v>5.61</v>
      </c>
      <c r="G104" s="17">
        <v>5.91</v>
      </c>
      <c r="H104" s="17">
        <v>5.79</v>
      </c>
      <c r="I104" s="17">
        <v>1140</v>
      </c>
    </row>
    <row r="105" spans="1:9" ht="12.75">
      <c r="A105" s="32" t="s">
        <v>8</v>
      </c>
      <c r="B105" s="32" t="s">
        <v>55</v>
      </c>
      <c r="C105" s="17">
        <v>8</v>
      </c>
      <c r="D105" s="17">
        <v>4.53</v>
      </c>
      <c r="E105" s="17">
        <v>4.34</v>
      </c>
      <c r="F105" s="17">
        <v>4.59</v>
      </c>
      <c r="G105" s="17">
        <v>5.33</v>
      </c>
      <c r="H105" s="17">
        <v>4.83</v>
      </c>
      <c r="I105" s="17">
        <v>749</v>
      </c>
    </row>
    <row r="106" spans="1:9" ht="12.75">
      <c r="A106" s="32" t="s">
        <v>8</v>
      </c>
      <c r="B106" s="32" t="s">
        <v>56</v>
      </c>
      <c r="C106" s="17">
        <v>10</v>
      </c>
      <c r="D106" s="17">
        <v>3.83</v>
      </c>
      <c r="E106" s="17">
        <v>2.858</v>
      </c>
      <c r="F106" s="17">
        <v>3.84</v>
      </c>
      <c r="G106" s="17">
        <v>4.63</v>
      </c>
      <c r="H106" s="17">
        <v>3.94</v>
      </c>
      <c r="I106" s="17">
        <v>500</v>
      </c>
    </row>
    <row r="107" spans="1:9" ht="12.75">
      <c r="A107" s="31" t="s">
        <v>145</v>
      </c>
      <c r="B107" s="31" t="s">
        <v>146</v>
      </c>
      <c r="C107" s="20">
        <v>2</v>
      </c>
      <c r="D107" s="20">
        <v>5.02</v>
      </c>
      <c r="E107" s="20">
        <v>5.336</v>
      </c>
      <c r="F107" s="20">
        <v>5.35</v>
      </c>
      <c r="G107" s="20">
        <v>5.66</v>
      </c>
      <c r="H107" s="20">
        <v>5.42</v>
      </c>
      <c r="I107" s="20">
        <v>949</v>
      </c>
    </row>
    <row r="108" spans="1:9" ht="12.75">
      <c r="A108" s="31" t="s">
        <v>145</v>
      </c>
      <c r="B108" s="31" t="s">
        <v>148</v>
      </c>
      <c r="C108" s="20">
        <v>4</v>
      </c>
      <c r="D108" s="20">
        <v>4.3</v>
      </c>
      <c r="E108" s="20">
        <v>4.881</v>
      </c>
      <c r="F108" s="20">
        <v>4.97</v>
      </c>
      <c r="G108" s="20">
        <v>5.31</v>
      </c>
      <c r="H108" s="20">
        <v>5.07</v>
      </c>
      <c r="I108" s="20">
        <v>850</v>
      </c>
    </row>
    <row r="109" spans="1:9" ht="12.75">
      <c r="A109" s="31" t="s">
        <v>145</v>
      </c>
      <c r="B109" s="31" t="s">
        <v>149</v>
      </c>
      <c r="C109" s="20">
        <v>5</v>
      </c>
      <c r="D109" s="20">
        <v>4.32</v>
      </c>
      <c r="E109" s="20">
        <v>4.35</v>
      </c>
      <c r="F109" s="20">
        <v>4.6</v>
      </c>
      <c r="G109" s="20">
        <v>5.11</v>
      </c>
      <c r="H109" s="20">
        <v>4.86</v>
      </c>
      <c r="I109" s="20">
        <v>800</v>
      </c>
    </row>
    <row r="110" spans="1:9" ht="12.75">
      <c r="A110" s="31" t="s">
        <v>145</v>
      </c>
      <c r="B110" s="31" t="s">
        <v>150</v>
      </c>
      <c r="C110" s="20">
        <v>6</v>
      </c>
      <c r="D110" s="20">
        <v>4.25</v>
      </c>
      <c r="E110" s="20">
        <v>4.557</v>
      </c>
      <c r="F110" s="20">
        <v>4.47</v>
      </c>
      <c r="G110" s="20">
        <v>4.98</v>
      </c>
      <c r="H110" s="20">
        <v>4.75</v>
      </c>
      <c r="I110" s="20">
        <v>750</v>
      </c>
    </row>
    <row r="111" spans="1:9" ht="12.75">
      <c r="A111" s="31" t="s">
        <v>145</v>
      </c>
      <c r="B111" s="31" t="s">
        <v>151</v>
      </c>
      <c r="C111" s="20">
        <v>7</v>
      </c>
      <c r="D111" s="20">
        <v>4.45</v>
      </c>
      <c r="E111" s="20">
        <v>4.65</v>
      </c>
      <c r="F111" s="20">
        <v>4.56</v>
      </c>
      <c r="G111" s="20">
        <v>4.92</v>
      </c>
      <c r="H111" s="20">
        <v>4.68</v>
      </c>
      <c r="I111" s="20">
        <v>700</v>
      </c>
    </row>
    <row r="112" spans="1:9" ht="12.75">
      <c r="A112" s="31" t="s">
        <v>145</v>
      </c>
      <c r="B112" s="31" t="s">
        <v>152</v>
      </c>
      <c r="C112" s="20">
        <v>8</v>
      </c>
      <c r="D112" s="20">
        <v>4.1</v>
      </c>
      <c r="E112" s="20">
        <v>4.142</v>
      </c>
      <c r="F112" s="20">
        <v>4.13</v>
      </c>
      <c r="G112" s="20">
        <v>4.61</v>
      </c>
      <c r="H112" s="20">
        <v>4.34</v>
      </c>
      <c r="I112" s="20">
        <v>649</v>
      </c>
    </row>
    <row r="113" spans="1:9" ht="12.75">
      <c r="A113" s="31" t="s">
        <v>145</v>
      </c>
      <c r="B113" s="31" t="s">
        <v>153</v>
      </c>
      <c r="C113" s="20">
        <v>9</v>
      </c>
      <c r="D113" s="20">
        <v>3.65</v>
      </c>
      <c r="E113" s="20">
        <v>3.9</v>
      </c>
      <c r="F113" s="20">
        <v>4.02</v>
      </c>
      <c r="G113" s="20">
        <v>4.43</v>
      </c>
      <c r="H113" s="20">
        <v>4.14</v>
      </c>
      <c r="I113" s="20">
        <v>599</v>
      </c>
    </row>
    <row r="114" spans="1:9" ht="12.75">
      <c r="A114" s="31" t="s">
        <v>145</v>
      </c>
      <c r="B114" s="31" t="s">
        <v>154</v>
      </c>
      <c r="C114" s="20">
        <v>10</v>
      </c>
      <c r="D114" s="20">
        <v>3.86</v>
      </c>
      <c r="E114" s="20">
        <v>3.949</v>
      </c>
      <c r="F114" s="20">
        <v>3.89</v>
      </c>
      <c r="G114" s="20">
        <v>4.24</v>
      </c>
      <c r="H114" s="20">
        <v>3.96</v>
      </c>
      <c r="I114" s="20">
        <v>550</v>
      </c>
    </row>
    <row r="115" spans="1:9" ht="12.75">
      <c r="A115" s="31" t="s">
        <v>145</v>
      </c>
      <c r="B115" s="31" t="s">
        <v>155</v>
      </c>
      <c r="C115" s="20">
        <v>11</v>
      </c>
      <c r="D115" s="20">
        <v>3.48</v>
      </c>
      <c r="E115" s="20">
        <v>3.619</v>
      </c>
      <c r="F115" s="20">
        <v>3.79</v>
      </c>
      <c r="G115" s="20">
        <v>4.19</v>
      </c>
      <c r="H115" s="20">
        <v>3.86</v>
      </c>
      <c r="I115" s="20">
        <v>500</v>
      </c>
    </row>
    <row r="116" spans="1:9" ht="12.75">
      <c r="A116" s="32" t="s">
        <v>165</v>
      </c>
      <c r="B116" s="32" t="s">
        <v>163</v>
      </c>
      <c r="C116" s="7">
        <v>1</v>
      </c>
      <c r="D116" s="7">
        <v>5.22</v>
      </c>
      <c r="E116" s="49">
        <v>5.275</v>
      </c>
      <c r="F116" s="7">
        <v>5.82</v>
      </c>
      <c r="G116" s="7">
        <v>6.13</v>
      </c>
      <c r="H116" s="7">
        <v>5.84</v>
      </c>
      <c r="I116" s="7">
        <v>1079</v>
      </c>
    </row>
    <row r="117" spans="1:9" ht="12.75">
      <c r="A117" s="32" t="s">
        <v>165</v>
      </c>
      <c r="B117" s="32" t="s">
        <v>153</v>
      </c>
      <c r="C117" s="7">
        <v>9</v>
      </c>
      <c r="D117" s="7">
        <v>3.86</v>
      </c>
      <c r="E117" s="49">
        <v>3.577</v>
      </c>
      <c r="F117" s="7">
        <v>3.77</v>
      </c>
      <c r="G117" s="7">
        <v>4.79</v>
      </c>
      <c r="H117" s="7">
        <v>3.88</v>
      </c>
      <c r="I117" s="7">
        <v>500</v>
      </c>
    </row>
    <row r="118" spans="1:9" ht="12.75">
      <c r="A118" s="31" t="s">
        <v>240</v>
      </c>
      <c r="B118" s="31" t="s">
        <v>242</v>
      </c>
      <c r="C118" s="20">
        <v>1</v>
      </c>
      <c r="D118" s="20">
        <v>7.07</v>
      </c>
      <c r="E118" s="26">
        <v>6.693</v>
      </c>
      <c r="F118" s="20">
        <v>6.57</v>
      </c>
      <c r="G118" s="20">
        <v>6.76</v>
      </c>
      <c r="H118" s="20">
        <v>6.69</v>
      </c>
      <c r="I118" s="20">
        <v>1299</v>
      </c>
    </row>
    <row r="119" spans="1:9" ht="12.75">
      <c r="A119" s="31" t="s">
        <v>240</v>
      </c>
      <c r="B119" s="31" t="s">
        <v>241</v>
      </c>
      <c r="C119" s="20">
        <v>2</v>
      </c>
      <c r="D119" s="20">
        <v>6.46</v>
      </c>
      <c r="E119" s="26">
        <v>6.146</v>
      </c>
      <c r="F119" s="20">
        <v>6.03</v>
      </c>
      <c r="G119" s="20">
        <v>6.64</v>
      </c>
      <c r="H119" s="20">
        <v>6.38</v>
      </c>
      <c r="I119" s="20">
        <v>1199</v>
      </c>
    </row>
    <row r="120" spans="1:9" ht="12.75">
      <c r="A120" s="31" t="s">
        <v>240</v>
      </c>
      <c r="B120" s="31" t="s">
        <v>243</v>
      </c>
      <c r="C120" s="20">
        <v>3</v>
      </c>
      <c r="D120" s="20">
        <v>6.53</v>
      </c>
      <c r="E120" s="26">
        <v>5.919</v>
      </c>
      <c r="F120" s="20">
        <v>6.31</v>
      </c>
      <c r="G120" s="20">
        <v>6.51</v>
      </c>
      <c r="H120" s="20">
        <v>6.35</v>
      </c>
      <c r="I120" s="20">
        <v>1149</v>
      </c>
    </row>
    <row r="121" spans="1:9" ht="12.75">
      <c r="A121" s="31" t="s">
        <v>240</v>
      </c>
      <c r="B121" s="31" t="s">
        <v>244</v>
      </c>
      <c r="C121" s="20">
        <v>4</v>
      </c>
      <c r="D121" s="20">
        <v>6.46</v>
      </c>
      <c r="E121" s="26">
        <v>6.044</v>
      </c>
      <c r="F121" s="20">
        <v>5.92</v>
      </c>
      <c r="G121" s="20">
        <v>6.47</v>
      </c>
      <c r="H121" s="20">
        <v>6.22</v>
      </c>
      <c r="I121" s="20">
        <v>1139</v>
      </c>
    </row>
    <row r="122" spans="1:9" ht="12.75">
      <c r="A122" s="31" t="s">
        <v>240</v>
      </c>
      <c r="B122" s="31" t="s">
        <v>245</v>
      </c>
      <c r="C122" s="20">
        <v>5</v>
      </c>
      <c r="D122" s="20">
        <v>5.82</v>
      </c>
      <c r="E122" s="26">
        <v>6.064</v>
      </c>
      <c r="F122" s="20">
        <v>5.93</v>
      </c>
      <c r="G122" s="20">
        <v>6.28</v>
      </c>
      <c r="H122" s="20">
        <v>6.01</v>
      </c>
      <c r="I122" s="20">
        <v>1127</v>
      </c>
    </row>
    <row r="123" spans="1:9" ht="12.75">
      <c r="A123" s="31" t="s">
        <v>240</v>
      </c>
      <c r="B123" s="31" t="s">
        <v>246</v>
      </c>
      <c r="C123" s="20">
        <v>6</v>
      </c>
      <c r="D123" s="20">
        <v>5.18</v>
      </c>
      <c r="E123" s="26">
        <v>5.722</v>
      </c>
      <c r="F123" s="20">
        <v>5.61</v>
      </c>
      <c r="G123" s="20">
        <v>6.04</v>
      </c>
      <c r="H123" s="20">
        <v>5.74</v>
      </c>
      <c r="I123" s="20">
        <v>1120</v>
      </c>
    </row>
    <row r="124" spans="1:9" ht="12.75">
      <c r="A124" s="31" t="s">
        <v>240</v>
      </c>
      <c r="B124" s="31" t="s">
        <v>247</v>
      </c>
      <c r="C124" s="20">
        <v>7</v>
      </c>
      <c r="D124" s="20">
        <v>5.75</v>
      </c>
      <c r="E124" s="26">
        <v>5.518</v>
      </c>
      <c r="F124" s="20">
        <v>5.51</v>
      </c>
      <c r="G124" s="20">
        <v>6.04</v>
      </c>
      <c r="H124" s="20">
        <v>5.74</v>
      </c>
      <c r="I124" s="20">
        <v>1109</v>
      </c>
    </row>
    <row r="125" spans="1:9" ht="12.75">
      <c r="A125" s="31" t="s">
        <v>240</v>
      </c>
      <c r="B125" s="31" t="s">
        <v>248</v>
      </c>
      <c r="C125" s="20">
        <v>8</v>
      </c>
      <c r="D125" s="20">
        <v>5.3</v>
      </c>
      <c r="E125" s="26">
        <v>5.604</v>
      </c>
      <c r="F125" s="20">
        <v>5.66</v>
      </c>
      <c r="G125" s="20">
        <v>6.01</v>
      </c>
      <c r="H125" s="20">
        <v>5.71</v>
      </c>
      <c r="I125" s="20">
        <v>1099</v>
      </c>
    </row>
    <row r="126" spans="1:9" ht="12.75">
      <c r="A126" s="31" t="s">
        <v>240</v>
      </c>
      <c r="B126" s="31" t="s">
        <v>249</v>
      </c>
      <c r="C126" s="20">
        <v>9</v>
      </c>
      <c r="D126" s="20">
        <v>5.8</v>
      </c>
      <c r="E126" s="26">
        <v>5.817</v>
      </c>
      <c r="F126" s="20">
        <v>5.77</v>
      </c>
      <c r="G126" s="20">
        <v>6.08</v>
      </c>
      <c r="H126" s="20">
        <v>5.8</v>
      </c>
      <c r="I126" s="20">
        <v>1089</v>
      </c>
    </row>
    <row r="127" spans="1:9" ht="12.75">
      <c r="A127" s="31" t="s">
        <v>240</v>
      </c>
      <c r="B127" s="31" t="s">
        <v>250</v>
      </c>
      <c r="C127" s="20">
        <v>10</v>
      </c>
      <c r="D127" s="20">
        <v>6.07</v>
      </c>
      <c r="E127" s="26">
        <v>5.597</v>
      </c>
      <c r="F127" s="20">
        <v>5.6</v>
      </c>
      <c r="G127" s="20">
        <v>6.12</v>
      </c>
      <c r="H127" s="20">
        <v>5.86</v>
      </c>
      <c r="I127" s="20">
        <v>1079</v>
      </c>
    </row>
    <row r="128" spans="1:9" ht="12.75">
      <c r="A128" s="31" t="s">
        <v>240</v>
      </c>
      <c r="B128" s="31" t="s">
        <v>251</v>
      </c>
      <c r="C128" s="20">
        <v>11</v>
      </c>
      <c r="D128" s="20">
        <v>5.78</v>
      </c>
      <c r="E128" s="26">
        <v>6.327</v>
      </c>
      <c r="F128" s="20">
        <v>5.99</v>
      </c>
      <c r="G128" s="20">
        <v>6.17</v>
      </c>
      <c r="H128" s="20">
        <v>6.01</v>
      </c>
      <c r="I128" s="20">
        <v>1069</v>
      </c>
    </row>
    <row r="129" spans="1:9" ht="12.75">
      <c r="A129" s="32" t="s">
        <v>252</v>
      </c>
      <c r="B129" s="32" t="s">
        <v>253</v>
      </c>
      <c r="C129" s="17">
        <v>1</v>
      </c>
      <c r="D129" s="17">
        <v>6.51</v>
      </c>
      <c r="E129" s="63">
        <v>6.706</v>
      </c>
      <c r="F129" s="17">
        <v>6.36</v>
      </c>
      <c r="G129" s="17">
        <v>7.13</v>
      </c>
      <c r="H129" s="17">
        <v>6.98</v>
      </c>
      <c r="I129" s="17">
        <v>1798</v>
      </c>
    </row>
    <row r="130" spans="1:9" ht="12.75">
      <c r="A130" s="32" t="s">
        <v>252</v>
      </c>
      <c r="B130" s="32" t="s">
        <v>254</v>
      </c>
      <c r="C130" s="17">
        <v>2</v>
      </c>
      <c r="D130" s="17">
        <v>6.31</v>
      </c>
      <c r="E130" s="63">
        <v>6.959</v>
      </c>
      <c r="F130" s="17">
        <v>6.41</v>
      </c>
      <c r="G130" s="17">
        <v>7.1</v>
      </c>
      <c r="H130" s="17">
        <v>6.96</v>
      </c>
      <c r="I130" s="17">
        <v>1599</v>
      </c>
    </row>
    <row r="131" spans="1:9" ht="12.75">
      <c r="A131" s="32" t="s">
        <v>252</v>
      </c>
      <c r="B131" s="32" t="s">
        <v>255</v>
      </c>
      <c r="C131" s="17">
        <v>3</v>
      </c>
      <c r="D131" s="17">
        <v>6.45</v>
      </c>
      <c r="E131" s="63">
        <v>6.676</v>
      </c>
      <c r="F131" s="17">
        <v>6.45</v>
      </c>
      <c r="G131" s="17">
        <v>6.79</v>
      </c>
      <c r="H131" s="17">
        <v>6.88</v>
      </c>
      <c r="I131" s="17">
        <v>1399</v>
      </c>
    </row>
    <row r="132" spans="1:9" ht="12.75">
      <c r="A132" s="32" t="s">
        <v>252</v>
      </c>
      <c r="B132" s="32" t="s">
        <v>256</v>
      </c>
      <c r="C132" s="17">
        <v>4</v>
      </c>
      <c r="D132" s="17">
        <v>6.46</v>
      </c>
      <c r="E132" s="63">
        <v>6.742</v>
      </c>
      <c r="F132" s="17">
        <v>6.53</v>
      </c>
      <c r="G132" s="17">
        <v>6.78</v>
      </c>
      <c r="H132" s="17">
        <v>6.62</v>
      </c>
      <c r="I132" s="17">
        <v>1199</v>
      </c>
    </row>
    <row r="133" spans="1:9" ht="12.75">
      <c r="A133" s="32" t="s">
        <v>252</v>
      </c>
      <c r="B133" s="32" t="s">
        <v>257</v>
      </c>
      <c r="C133" s="17">
        <v>5</v>
      </c>
      <c r="D133" s="17">
        <v>5.82</v>
      </c>
      <c r="E133" s="63">
        <v>6.052</v>
      </c>
      <c r="F133" s="17">
        <v>5.73</v>
      </c>
      <c r="G133" s="17">
        <v>6.43</v>
      </c>
      <c r="H133" s="17">
        <v>6.19</v>
      </c>
      <c r="I133" s="17">
        <v>1024</v>
      </c>
    </row>
    <row r="134" spans="1:9" ht="12.75">
      <c r="A134" s="32" t="s">
        <v>252</v>
      </c>
      <c r="B134" s="32" t="s">
        <v>258</v>
      </c>
      <c r="C134" s="17">
        <v>6</v>
      </c>
      <c r="D134" s="17">
        <v>5.6</v>
      </c>
      <c r="E134" s="63">
        <v>6.112</v>
      </c>
      <c r="F134" s="17">
        <v>5.6</v>
      </c>
      <c r="G134" s="17">
        <v>6.29</v>
      </c>
      <c r="H134" s="17">
        <v>6.1</v>
      </c>
      <c r="I134" s="17">
        <v>999</v>
      </c>
    </row>
    <row r="135" spans="1:9" ht="12.75">
      <c r="A135" s="32" t="s">
        <v>252</v>
      </c>
      <c r="B135" s="32" t="s">
        <v>259</v>
      </c>
      <c r="C135" s="17">
        <v>7</v>
      </c>
      <c r="D135" s="17">
        <v>5.4</v>
      </c>
      <c r="E135" s="63">
        <v>5.146</v>
      </c>
      <c r="F135" s="17">
        <v>5.05</v>
      </c>
      <c r="G135" s="17">
        <v>5.54</v>
      </c>
      <c r="H135" s="17">
        <v>5.27</v>
      </c>
      <c r="I135" s="17">
        <v>799</v>
      </c>
    </row>
    <row r="136" spans="1:9" ht="12.75">
      <c r="A136" s="32" t="s">
        <v>252</v>
      </c>
      <c r="B136" s="32" t="s">
        <v>260</v>
      </c>
      <c r="C136" s="17">
        <v>8</v>
      </c>
      <c r="D136" s="17">
        <v>4.3</v>
      </c>
      <c r="E136" s="63">
        <v>4.437</v>
      </c>
      <c r="F136" s="17">
        <v>4.22</v>
      </c>
      <c r="G136" s="17">
        <v>4.71</v>
      </c>
      <c r="H136" s="17">
        <v>4.39</v>
      </c>
      <c r="I136" s="17">
        <v>600</v>
      </c>
    </row>
    <row r="137" spans="1:9" ht="12.75">
      <c r="A137" s="32" t="s">
        <v>252</v>
      </c>
      <c r="B137" s="32" t="s">
        <v>261</v>
      </c>
      <c r="C137" s="17">
        <v>9</v>
      </c>
      <c r="D137" s="17">
        <v>3.98</v>
      </c>
      <c r="E137" s="63">
        <v>3.995</v>
      </c>
      <c r="F137" s="17">
        <v>3.87</v>
      </c>
      <c r="G137" s="17">
        <v>4.35</v>
      </c>
      <c r="H137" s="17">
        <v>3.98</v>
      </c>
      <c r="I137" s="17">
        <v>400</v>
      </c>
    </row>
    <row r="138" spans="1:9" ht="12.75">
      <c r="A138" s="32" t="s">
        <v>252</v>
      </c>
      <c r="B138" s="32" t="s">
        <v>262</v>
      </c>
      <c r="C138" s="17">
        <v>10</v>
      </c>
      <c r="D138" s="17">
        <v>4.19</v>
      </c>
      <c r="E138" s="63">
        <v>3.925</v>
      </c>
      <c r="F138" s="17">
        <v>4.21</v>
      </c>
      <c r="G138" s="17">
        <v>4.78</v>
      </c>
      <c r="H138" s="17">
        <v>4.51</v>
      </c>
      <c r="I138" s="17">
        <v>200</v>
      </c>
    </row>
    <row r="139" spans="1:9" ht="12.75">
      <c r="A139" s="32" t="s">
        <v>252</v>
      </c>
      <c r="B139" s="32" t="s">
        <v>263</v>
      </c>
      <c r="C139" s="17">
        <v>11</v>
      </c>
      <c r="D139" s="17">
        <v>6.15</v>
      </c>
      <c r="E139" s="63">
        <v>5.301</v>
      </c>
      <c r="F139" s="17">
        <v>6.19</v>
      </c>
      <c r="G139" s="17">
        <v>6.41</v>
      </c>
      <c r="H139" s="17">
        <v>6.38</v>
      </c>
      <c r="I139" s="17">
        <v>2</v>
      </c>
    </row>
    <row r="140" spans="1:9" ht="12.75">
      <c r="A140" s="31" t="s">
        <v>264</v>
      </c>
      <c r="B140" s="31" t="s">
        <v>265</v>
      </c>
      <c r="C140" s="20">
        <v>1</v>
      </c>
      <c r="D140" s="20">
        <v>6.32</v>
      </c>
      <c r="E140" s="26">
        <v>6.3</v>
      </c>
      <c r="F140" s="20">
        <v>6.79</v>
      </c>
      <c r="G140" s="20">
        <v>7.17</v>
      </c>
      <c r="H140" s="20">
        <v>7</v>
      </c>
      <c r="I140" s="20">
        <v>1689</v>
      </c>
    </row>
    <row r="141" spans="1:9" ht="12.75">
      <c r="A141" s="31" t="s">
        <v>264</v>
      </c>
      <c r="B141" s="31" t="s">
        <v>266</v>
      </c>
      <c r="C141" s="20">
        <v>2</v>
      </c>
      <c r="D141" s="20">
        <v>6.05</v>
      </c>
      <c r="E141" s="26">
        <v>6.416</v>
      </c>
      <c r="F141" s="20">
        <v>6.9</v>
      </c>
      <c r="G141" s="20">
        <v>7.08</v>
      </c>
      <c r="H141" s="20">
        <v>6.98</v>
      </c>
      <c r="I141" s="20">
        <v>1599</v>
      </c>
    </row>
    <row r="142" spans="1:9" ht="12.75">
      <c r="A142" s="31" t="s">
        <v>264</v>
      </c>
      <c r="B142" s="31" t="s">
        <v>267</v>
      </c>
      <c r="C142" s="20">
        <v>3</v>
      </c>
      <c r="D142" s="20">
        <v>6.62</v>
      </c>
      <c r="E142" s="26">
        <v>6.407</v>
      </c>
      <c r="F142" s="20">
        <v>6.79</v>
      </c>
      <c r="G142" s="20">
        <v>7.1</v>
      </c>
      <c r="H142" s="20">
        <v>6.89</v>
      </c>
      <c r="I142" s="20">
        <v>1399</v>
      </c>
    </row>
    <row r="143" spans="1:9" ht="12.75">
      <c r="A143" s="31" t="s">
        <v>264</v>
      </c>
      <c r="B143" s="31" t="s">
        <v>268</v>
      </c>
      <c r="C143" s="20">
        <v>4</v>
      </c>
      <c r="D143" s="20">
        <v>6.13</v>
      </c>
      <c r="E143" s="26">
        <v>5.35</v>
      </c>
      <c r="F143" s="20">
        <v>5.67</v>
      </c>
      <c r="G143" s="20">
        <v>6.52</v>
      </c>
      <c r="H143" s="20">
        <v>6.68</v>
      </c>
      <c r="I143" s="20">
        <v>1199</v>
      </c>
    </row>
    <row r="144" spans="1:9" ht="12.75">
      <c r="A144" s="31" t="s">
        <v>264</v>
      </c>
      <c r="B144" s="31" t="s">
        <v>269</v>
      </c>
      <c r="C144" s="20">
        <v>5</v>
      </c>
      <c r="D144" s="20">
        <v>6.01</v>
      </c>
      <c r="E144" s="26">
        <v>5.73</v>
      </c>
      <c r="F144" s="20">
        <v>5.62</v>
      </c>
      <c r="G144" s="20">
        <v>6.27</v>
      </c>
      <c r="H144" s="20">
        <v>6.08</v>
      </c>
      <c r="I144" s="20">
        <v>1000</v>
      </c>
    </row>
    <row r="145" spans="1:9" ht="12.75">
      <c r="A145" s="31" t="s">
        <v>264</v>
      </c>
      <c r="B145" s="31" t="s">
        <v>270</v>
      </c>
      <c r="C145" s="20">
        <v>6</v>
      </c>
      <c r="D145" s="20">
        <v>5.25</v>
      </c>
      <c r="E145" s="26">
        <v>5.075</v>
      </c>
      <c r="F145" s="20">
        <v>5.32</v>
      </c>
      <c r="G145" s="20">
        <v>5.61</v>
      </c>
      <c r="H145" s="20">
        <v>5.34</v>
      </c>
      <c r="I145" s="20">
        <v>800</v>
      </c>
    </row>
    <row r="146" spans="1:9" ht="12.75">
      <c r="A146" s="31" t="s">
        <v>264</v>
      </c>
      <c r="B146" s="31" t="s">
        <v>271</v>
      </c>
      <c r="C146" s="20">
        <v>7</v>
      </c>
      <c r="D146" s="20">
        <v>4.25</v>
      </c>
      <c r="E146" s="26">
        <v>4.284</v>
      </c>
      <c r="F146" s="20">
        <v>4.19</v>
      </c>
      <c r="G146" s="20">
        <v>4.75</v>
      </c>
      <c r="H146" s="20">
        <v>4.39</v>
      </c>
      <c r="I146" s="20">
        <v>600</v>
      </c>
    </row>
    <row r="147" spans="1:9" ht="12.75">
      <c r="A147" s="31" t="s">
        <v>264</v>
      </c>
      <c r="B147" s="31" t="s">
        <v>272</v>
      </c>
      <c r="C147" s="20">
        <v>8</v>
      </c>
      <c r="D147" s="20">
        <v>4.42</v>
      </c>
      <c r="E147" s="26">
        <v>3.943</v>
      </c>
      <c r="F147" s="20">
        <v>3.74</v>
      </c>
      <c r="G147" s="20">
        <v>4.31</v>
      </c>
      <c r="H147" s="20">
        <v>3.94</v>
      </c>
      <c r="I147" s="20">
        <v>400</v>
      </c>
    </row>
    <row r="148" spans="1:9" ht="12.75">
      <c r="A148" s="31" t="s">
        <v>264</v>
      </c>
      <c r="B148" s="31" t="s">
        <v>273</v>
      </c>
      <c r="C148" s="20">
        <v>9</v>
      </c>
      <c r="D148" s="20">
        <v>4.15</v>
      </c>
      <c r="E148" s="26">
        <v>4.023</v>
      </c>
      <c r="F148" s="20">
        <v>4.24</v>
      </c>
      <c r="G148" s="20">
        <v>4.76</v>
      </c>
      <c r="H148" s="20">
        <v>4.48</v>
      </c>
      <c r="I148" s="20">
        <v>200</v>
      </c>
    </row>
    <row r="149" spans="1:9" ht="12.75">
      <c r="A149" s="31" t="s">
        <v>264</v>
      </c>
      <c r="B149" s="31" t="s">
        <v>274</v>
      </c>
      <c r="C149" s="20">
        <v>10</v>
      </c>
      <c r="D149" s="20">
        <v>5.65</v>
      </c>
      <c r="E149" s="26">
        <v>5.54</v>
      </c>
      <c r="F149" s="20">
        <v>5.51</v>
      </c>
      <c r="G149" s="20">
        <v>6.52</v>
      </c>
      <c r="H149" s="20">
        <v>6.41</v>
      </c>
      <c r="I149" s="20">
        <v>2</v>
      </c>
    </row>
    <row r="150" spans="1:9" ht="12.75">
      <c r="A150" s="32" t="s">
        <v>275</v>
      </c>
      <c r="B150" s="32" t="s">
        <v>276</v>
      </c>
      <c r="C150" s="17">
        <v>1</v>
      </c>
      <c r="D150" s="17" t="s">
        <v>373</v>
      </c>
      <c r="E150" s="63">
        <v>6.112</v>
      </c>
      <c r="F150" s="17">
        <v>6.18</v>
      </c>
      <c r="G150" s="17">
        <v>6.78</v>
      </c>
      <c r="H150" s="17">
        <v>6.63</v>
      </c>
      <c r="I150" s="17">
        <v>1343</v>
      </c>
    </row>
    <row r="151" spans="1:9" ht="12.75">
      <c r="A151" s="32" t="s">
        <v>275</v>
      </c>
      <c r="B151" s="32" t="s">
        <v>277</v>
      </c>
      <c r="C151" s="17">
        <v>2</v>
      </c>
      <c r="D151" s="17" t="s">
        <v>373</v>
      </c>
      <c r="E151" s="63">
        <v>5.677</v>
      </c>
      <c r="F151" s="17">
        <v>6.05</v>
      </c>
      <c r="G151" s="17">
        <v>6.54</v>
      </c>
      <c r="H151" s="17">
        <v>6.36</v>
      </c>
      <c r="I151" s="17">
        <v>1199</v>
      </c>
    </row>
    <row r="152" spans="1:9" ht="12.75">
      <c r="A152" s="32" t="s">
        <v>275</v>
      </c>
      <c r="B152" s="32" t="s">
        <v>278</v>
      </c>
      <c r="C152" s="17">
        <v>3</v>
      </c>
      <c r="D152" s="17" t="s">
        <v>373</v>
      </c>
      <c r="E152" s="63">
        <v>5.591</v>
      </c>
      <c r="F152" s="17">
        <v>6.06</v>
      </c>
      <c r="G152" s="17">
        <v>6.32</v>
      </c>
      <c r="H152" s="17">
        <v>6</v>
      </c>
      <c r="I152" s="17">
        <v>1189</v>
      </c>
    </row>
    <row r="153" spans="1:9" ht="12.75">
      <c r="A153" s="32" t="s">
        <v>275</v>
      </c>
      <c r="B153" s="32" t="s">
        <v>279</v>
      </c>
      <c r="C153" s="17">
        <v>4</v>
      </c>
      <c r="D153" s="17" t="s">
        <v>373</v>
      </c>
      <c r="E153" s="63">
        <v>5.042</v>
      </c>
      <c r="F153" s="17">
        <v>5.63</v>
      </c>
      <c r="G153" s="17">
        <v>6.16</v>
      </c>
      <c r="H153" s="17">
        <v>5.84</v>
      </c>
      <c r="I153" s="17">
        <v>1179</v>
      </c>
    </row>
    <row r="154" spans="1:9" ht="12.75">
      <c r="A154" s="32" t="s">
        <v>275</v>
      </c>
      <c r="B154" s="32" t="s">
        <v>280</v>
      </c>
      <c r="C154" s="17">
        <v>5</v>
      </c>
      <c r="D154" s="17" t="s">
        <v>373</v>
      </c>
      <c r="E154" s="63">
        <v>4.997</v>
      </c>
      <c r="F154" s="17">
        <v>6</v>
      </c>
      <c r="G154" s="17">
        <v>6.19</v>
      </c>
      <c r="H154" s="17">
        <v>6.02</v>
      </c>
      <c r="I154" s="17">
        <v>1169</v>
      </c>
    </row>
    <row r="155" spans="1:9" ht="12.75">
      <c r="A155" s="32" t="s">
        <v>275</v>
      </c>
      <c r="B155" s="32" t="s">
        <v>281</v>
      </c>
      <c r="C155" s="17">
        <v>6</v>
      </c>
      <c r="D155" s="17" t="s">
        <v>373</v>
      </c>
      <c r="E155" s="63">
        <v>4.813</v>
      </c>
      <c r="F155" s="17">
        <v>5.67</v>
      </c>
      <c r="G155" s="17">
        <v>6.06</v>
      </c>
      <c r="H155" s="17">
        <v>5.88</v>
      </c>
      <c r="I155" s="17">
        <v>1159</v>
      </c>
    </row>
    <row r="156" spans="1:9" ht="12.75">
      <c r="A156" s="32" t="s">
        <v>275</v>
      </c>
      <c r="B156" s="32" t="s">
        <v>282</v>
      </c>
      <c r="C156" s="17">
        <v>7</v>
      </c>
      <c r="D156" s="17" t="s">
        <v>373</v>
      </c>
      <c r="E156" s="63">
        <v>4.46</v>
      </c>
      <c r="F156" s="17">
        <v>5.58</v>
      </c>
      <c r="G156" s="17">
        <v>5.98</v>
      </c>
      <c r="H156" s="17">
        <v>5.79</v>
      </c>
      <c r="I156" s="17">
        <v>1149</v>
      </c>
    </row>
    <row r="157" spans="1:9" ht="12.75">
      <c r="A157" s="32" t="s">
        <v>275</v>
      </c>
      <c r="B157" s="32" t="s">
        <v>283</v>
      </c>
      <c r="C157" s="17">
        <v>8</v>
      </c>
      <c r="D157" s="17" t="s">
        <v>373</v>
      </c>
      <c r="E157" s="63">
        <v>4.87</v>
      </c>
      <c r="F157" s="17">
        <v>5.79</v>
      </c>
      <c r="G157" s="17">
        <v>5.97</v>
      </c>
      <c r="H157" s="17">
        <v>5.73</v>
      </c>
      <c r="I157" s="17">
        <v>1139</v>
      </c>
    </row>
    <row r="158" spans="1:9" ht="12.75">
      <c r="A158" s="32" t="s">
        <v>275</v>
      </c>
      <c r="B158" s="32" t="s">
        <v>284</v>
      </c>
      <c r="C158" s="17">
        <v>9</v>
      </c>
      <c r="D158" s="17" t="s">
        <v>373</v>
      </c>
      <c r="E158" s="63">
        <v>4.655</v>
      </c>
      <c r="F158" s="17">
        <v>5.36</v>
      </c>
      <c r="G158" s="17">
        <v>5.91</v>
      </c>
      <c r="H158" s="17">
        <v>5.71</v>
      </c>
      <c r="I158" s="17">
        <v>1129</v>
      </c>
    </row>
    <row r="159" spans="1:9" ht="12.75">
      <c r="A159" s="32" t="s">
        <v>275</v>
      </c>
      <c r="B159" s="32" t="s">
        <v>285</v>
      </c>
      <c r="C159" s="17">
        <v>10</v>
      </c>
      <c r="D159" s="17" t="s">
        <v>373</v>
      </c>
      <c r="E159" s="63">
        <v>4.824</v>
      </c>
      <c r="F159" s="17">
        <v>5.37</v>
      </c>
      <c r="G159" s="17">
        <v>5.91</v>
      </c>
      <c r="H159" s="17">
        <v>5.73</v>
      </c>
      <c r="I159" s="17">
        <v>1119</v>
      </c>
    </row>
    <row r="160" spans="1:9" ht="12.75">
      <c r="A160" s="32" t="s">
        <v>275</v>
      </c>
      <c r="B160" s="32" t="s">
        <v>286</v>
      </c>
      <c r="C160" s="17">
        <v>11</v>
      </c>
      <c r="D160" s="17" t="s">
        <v>373</v>
      </c>
      <c r="E160" s="63">
        <v>4.787</v>
      </c>
      <c r="F160" s="17">
        <v>5.81</v>
      </c>
      <c r="G160" s="17">
        <v>5.93</v>
      </c>
      <c r="H160" s="17">
        <v>5.75</v>
      </c>
      <c r="I160" s="17">
        <v>1110</v>
      </c>
    </row>
    <row r="161" spans="1:9" ht="12.75">
      <c r="A161" s="85" t="s">
        <v>291</v>
      </c>
      <c r="B161" s="31" t="s">
        <v>292</v>
      </c>
      <c r="C161" s="17">
        <v>2</v>
      </c>
      <c r="D161" s="86">
        <v>5.44</v>
      </c>
      <c r="E161" s="86"/>
      <c r="F161" s="86">
        <v>5.23</v>
      </c>
      <c r="G161" s="86">
        <v>5.79</v>
      </c>
      <c r="H161" s="86">
        <v>5.63</v>
      </c>
      <c r="I161" s="86">
        <v>1055</v>
      </c>
    </row>
    <row r="162" spans="1:9" ht="12.75">
      <c r="A162" s="85" t="s">
        <v>291</v>
      </c>
      <c r="B162" s="31" t="s">
        <v>294</v>
      </c>
      <c r="C162" s="17">
        <v>4</v>
      </c>
      <c r="D162" s="86">
        <v>5.23</v>
      </c>
      <c r="E162" s="86"/>
      <c r="F162" s="86">
        <v>5.26</v>
      </c>
      <c r="G162" s="86">
        <v>5.84</v>
      </c>
      <c r="H162" s="86">
        <v>5.56</v>
      </c>
      <c r="I162" s="86">
        <v>999</v>
      </c>
    </row>
    <row r="163" spans="1:9" ht="12.75">
      <c r="A163" s="85" t="s">
        <v>291</v>
      </c>
      <c r="B163" s="31" t="s">
        <v>296</v>
      </c>
      <c r="C163" s="17">
        <v>6</v>
      </c>
      <c r="D163" s="86">
        <v>4.51</v>
      </c>
      <c r="E163" s="86"/>
      <c r="F163" s="86">
        <v>4.57</v>
      </c>
      <c r="G163" s="86">
        <v>5.14</v>
      </c>
      <c r="H163" s="86">
        <v>4.74</v>
      </c>
      <c r="I163" s="86">
        <v>750</v>
      </c>
    </row>
    <row r="164" spans="1:9" ht="12.75">
      <c r="A164" s="85" t="s">
        <v>291</v>
      </c>
      <c r="B164" s="31" t="s">
        <v>297</v>
      </c>
      <c r="C164" s="17">
        <v>8</v>
      </c>
      <c r="D164" s="86">
        <v>3.96</v>
      </c>
      <c r="E164" s="86"/>
      <c r="F164" s="86">
        <v>3.84</v>
      </c>
      <c r="G164" s="86">
        <v>4.3</v>
      </c>
      <c r="H164" s="86">
        <v>3.93</v>
      </c>
      <c r="I164" s="86">
        <v>500</v>
      </c>
    </row>
    <row r="165" spans="1:9" ht="12.75">
      <c r="A165" s="85" t="s">
        <v>291</v>
      </c>
      <c r="B165" s="31" t="s">
        <v>298</v>
      </c>
      <c r="C165" s="17">
        <v>10</v>
      </c>
      <c r="D165" s="86">
        <v>5.73</v>
      </c>
      <c r="E165" s="86"/>
      <c r="F165" s="86">
        <v>6.47</v>
      </c>
      <c r="G165" s="86">
        <v>6.87</v>
      </c>
      <c r="H165" s="86">
        <v>6.86</v>
      </c>
      <c r="I165" s="86">
        <v>2</v>
      </c>
    </row>
    <row r="166" spans="1:9" ht="12.75">
      <c r="A166" s="33" t="s">
        <v>293</v>
      </c>
      <c r="B166" s="32" t="s">
        <v>299</v>
      </c>
      <c r="C166" s="17">
        <v>2</v>
      </c>
      <c r="D166" s="7">
        <v>6.14</v>
      </c>
      <c r="F166" s="7">
        <v>6.24</v>
      </c>
      <c r="G166" s="7">
        <v>6.53</v>
      </c>
      <c r="H166" s="7">
        <v>6.68</v>
      </c>
      <c r="I166" s="7">
        <v>1412</v>
      </c>
    </row>
    <row r="167" spans="1:9" ht="12.75">
      <c r="A167" s="33" t="s">
        <v>293</v>
      </c>
      <c r="B167" s="32" t="s">
        <v>300</v>
      </c>
      <c r="C167" s="17">
        <v>4</v>
      </c>
      <c r="D167" s="7">
        <v>5.78</v>
      </c>
      <c r="E167" s="49"/>
      <c r="F167" s="7">
        <v>5.88</v>
      </c>
      <c r="G167" s="7">
        <v>6.28</v>
      </c>
      <c r="H167" s="7">
        <v>5.95</v>
      </c>
      <c r="I167" s="7">
        <v>1049</v>
      </c>
    </row>
    <row r="168" spans="1:9" ht="12.75">
      <c r="A168" s="33" t="s">
        <v>293</v>
      </c>
      <c r="B168" s="32" t="s">
        <v>301</v>
      </c>
      <c r="C168" s="17">
        <v>6</v>
      </c>
      <c r="D168" s="7">
        <v>5.35</v>
      </c>
      <c r="F168" s="7">
        <v>4.63</v>
      </c>
      <c r="G168" s="7">
        <v>5.13</v>
      </c>
      <c r="H168" s="7">
        <v>4.76</v>
      </c>
      <c r="I168" s="7">
        <v>750</v>
      </c>
    </row>
    <row r="169" spans="1:9" ht="12.75">
      <c r="A169" s="33" t="s">
        <v>293</v>
      </c>
      <c r="B169" s="32" t="s">
        <v>302</v>
      </c>
      <c r="C169" s="17">
        <v>8</v>
      </c>
      <c r="D169" s="7">
        <v>4.47</v>
      </c>
      <c r="F169" s="7">
        <v>3.96</v>
      </c>
      <c r="G169" s="7">
        <v>4.32</v>
      </c>
      <c r="H169" s="7">
        <v>3.87</v>
      </c>
      <c r="I169" s="7">
        <v>500</v>
      </c>
    </row>
    <row r="170" spans="1:9" ht="12.75">
      <c r="A170" s="33" t="s">
        <v>293</v>
      </c>
      <c r="B170" s="32" t="s">
        <v>303</v>
      </c>
      <c r="C170" s="17">
        <v>10</v>
      </c>
      <c r="D170" s="7">
        <v>6.52</v>
      </c>
      <c r="F170" s="7">
        <v>6.19</v>
      </c>
      <c r="G170" s="7">
        <v>6.62</v>
      </c>
      <c r="H170" s="7">
        <v>6.52</v>
      </c>
      <c r="I170" s="7">
        <v>2</v>
      </c>
    </row>
    <row r="171" spans="1:9" ht="12.75">
      <c r="A171" s="85" t="s">
        <v>295</v>
      </c>
      <c r="B171" s="31" t="s">
        <v>304</v>
      </c>
      <c r="C171" s="17">
        <v>2</v>
      </c>
      <c r="D171" s="86">
        <v>6.57</v>
      </c>
      <c r="E171" s="86"/>
      <c r="F171" s="86">
        <v>6.23</v>
      </c>
      <c r="G171" s="86">
        <v>6.49</v>
      </c>
      <c r="H171" s="86">
        <v>6.43</v>
      </c>
      <c r="I171" s="86">
        <v>1325</v>
      </c>
    </row>
    <row r="172" spans="1:9" ht="12.75">
      <c r="A172" s="85" t="s">
        <v>295</v>
      </c>
      <c r="B172" s="31" t="s">
        <v>305</v>
      </c>
      <c r="C172" s="17">
        <v>4</v>
      </c>
      <c r="D172" s="86">
        <v>6</v>
      </c>
      <c r="E172" s="86"/>
      <c r="F172" s="86">
        <v>5.71</v>
      </c>
      <c r="G172" s="86">
        <v>6.06</v>
      </c>
      <c r="H172" s="86">
        <v>5.79</v>
      </c>
      <c r="I172" s="86">
        <v>1099</v>
      </c>
    </row>
    <row r="173" spans="1:9" ht="12.75">
      <c r="A173" s="85" t="s">
        <v>295</v>
      </c>
      <c r="B173" s="31" t="s">
        <v>306</v>
      </c>
      <c r="C173" s="17">
        <v>6</v>
      </c>
      <c r="D173" s="86">
        <v>5.35</v>
      </c>
      <c r="E173" s="86"/>
      <c r="F173" s="86">
        <v>4.94</v>
      </c>
      <c r="G173" s="86">
        <v>5.41</v>
      </c>
      <c r="H173" s="86">
        <v>5.1</v>
      </c>
      <c r="I173" s="86">
        <v>749</v>
      </c>
    </row>
    <row r="174" spans="1:9" ht="12.75">
      <c r="A174" s="85" t="s">
        <v>295</v>
      </c>
      <c r="B174" s="31" t="s">
        <v>307</v>
      </c>
      <c r="C174" s="17">
        <v>8</v>
      </c>
      <c r="D174" s="86">
        <v>4.22</v>
      </c>
      <c r="E174" s="86"/>
      <c r="F174" s="86">
        <v>3.78</v>
      </c>
      <c r="G174" s="86">
        <v>4.35</v>
      </c>
      <c r="H174" s="86">
        <v>3.96</v>
      </c>
      <c r="I174" s="86">
        <v>500</v>
      </c>
    </row>
    <row r="175" spans="1:9" ht="12.75">
      <c r="A175" s="85" t="s">
        <v>295</v>
      </c>
      <c r="B175" s="31" t="s">
        <v>308</v>
      </c>
      <c r="C175" s="17">
        <v>10</v>
      </c>
      <c r="D175" s="86">
        <v>6.19</v>
      </c>
      <c r="E175" s="86"/>
      <c r="F175" s="86">
        <v>5.82</v>
      </c>
      <c r="G175" s="86">
        <v>6.52</v>
      </c>
      <c r="H175" s="86">
        <v>6.42</v>
      </c>
      <c r="I175" s="86">
        <v>2</v>
      </c>
    </row>
    <row r="176" spans="1:9" ht="12.75">
      <c r="A176" s="33" t="s">
        <v>309</v>
      </c>
      <c r="B176" s="32" t="s">
        <v>310</v>
      </c>
      <c r="C176" s="17">
        <v>2</v>
      </c>
      <c r="D176" s="7">
        <v>6.81</v>
      </c>
      <c r="F176" s="7">
        <v>6.85</v>
      </c>
      <c r="G176" s="7">
        <v>7.3</v>
      </c>
      <c r="H176" s="7">
        <v>7.05</v>
      </c>
      <c r="I176" s="7">
        <v>1905</v>
      </c>
    </row>
    <row r="177" spans="1:9" ht="12.75">
      <c r="A177" s="33" t="s">
        <v>309</v>
      </c>
      <c r="B177" s="32" t="s">
        <v>311</v>
      </c>
      <c r="C177" s="17">
        <v>4</v>
      </c>
      <c r="D177" s="7">
        <v>6.62</v>
      </c>
      <c r="F177" s="7">
        <v>6.65</v>
      </c>
      <c r="G177" s="7">
        <v>6.89</v>
      </c>
      <c r="H177" s="7">
        <v>6.66</v>
      </c>
      <c r="I177" s="7">
        <v>1239</v>
      </c>
    </row>
    <row r="178" spans="1:9" ht="12.75">
      <c r="A178" s="33" t="s">
        <v>309</v>
      </c>
      <c r="B178" s="32" t="s">
        <v>312</v>
      </c>
      <c r="C178" s="17">
        <v>6</v>
      </c>
      <c r="D178" s="7">
        <v>6.42</v>
      </c>
      <c r="F178" s="7">
        <v>6.41</v>
      </c>
      <c r="G178" s="7">
        <v>6.71</v>
      </c>
      <c r="H178" s="7">
        <v>6.49</v>
      </c>
      <c r="I178" s="7">
        <v>1149</v>
      </c>
    </row>
    <row r="179" spans="1:9" ht="12.75">
      <c r="A179" s="33" t="s">
        <v>309</v>
      </c>
      <c r="B179" s="32" t="s">
        <v>313</v>
      </c>
      <c r="C179" s="17">
        <v>8</v>
      </c>
      <c r="D179" s="7">
        <v>4.3</v>
      </c>
      <c r="F179" s="7">
        <v>3.86</v>
      </c>
      <c r="G179" s="7">
        <v>4.6</v>
      </c>
      <c r="H179" s="7">
        <v>4</v>
      </c>
      <c r="I179" s="7">
        <v>500</v>
      </c>
    </row>
    <row r="180" spans="1:9" ht="12.75">
      <c r="A180" s="33" t="s">
        <v>309</v>
      </c>
      <c r="B180" s="32" t="s">
        <v>314</v>
      </c>
      <c r="C180" s="17">
        <v>10</v>
      </c>
      <c r="D180" s="7">
        <v>5.65</v>
      </c>
      <c r="F180" s="7">
        <v>5.63</v>
      </c>
      <c r="G180" s="7">
        <v>6.5</v>
      </c>
      <c r="H180" s="7">
        <v>6.36</v>
      </c>
      <c r="I180" s="7">
        <v>2</v>
      </c>
    </row>
    <row r="181" spans="1:9" ht="12.75">
      <c r="A181" s="85" t="s">
        <v>315</v>
      </c>
      <c r="B181" s="31" t="s">
        <v>301</v>
      </c>
      <c r="C181" s="17">
        <v>2</v>
      </c>
      <c r="D181" s="86">
        <v>6.61</v>
      </c>
      <c r="E181" s="86"/>
      <c r="F181" s="86">
        <v>6.48</v>
      </c>
      <c r="G181" s="86">
        <v>6.91</v>
      </c>
      <c r="H181" s="86">
        <v>6.78</v>
      </c>
      <c r="I181" s="86">
        <v>1484</v>
      </c>
    </row>
    <row r="182" spans="1:9" ht="12.75">
      <c r="A182" s="85" t="s">
        <v>315</v>
      </c>
      <c r="B182" s="31" t="s">
        <v>302</v>
      </c>
      <c r="C182" s="17">
        <v>4</v>
      </c>
      <c r="D182" s="86">
        <v>6.32</v>
      </c>
      <c r="E182" s="86"/>
      <c r="F182" s="86">
        <v>5.94</v>
      </c>
      <c r="G182" s="86">
        <v>6.68</v>
      </c>
      <c r="H182" s="86">
        <v>6.45</v>
      </c>
      <c r="I182" s="86">
        <v>1149</v>
      </c>
    </row>
    <row r="183" spans="1:9" ht="12.75">
      <c r="A183" s="85" t="s">
        <v>315</v>
      </c>
      <c r="B183" s="31" t="s">
        <v>303</v>
      </c>
      <c r="C183" s="17">
        <v>6</v>
      </c>
      <c r="D183" s="86">
        <v>5.71</v>
      </c>
      <c r="E183" s="86"/>
      <c r="F183" s="86">
        <v>5.85</v>
      </c>
      <c r="G183" s="86">
        <v>6.32</v>
      </c>
      <c r="H183" s="86">
        <v>6</v>
      </c>
      <c r="I183" s="86">
        <v>1019</v>
      </c>
    </row>
    <row r="184" spans="1:9" ht="12.75">
      <c r="A184" s="85" t="s">
        <v>315</v>
      </c>
      <c r="B184" s="31" t="s">
        <v>316</v>
      </c>
      <c r="C184" s="17">
        <v>8</v>
      </c>
      <c r="D184" s="86">
        <v>4.02</v>
      </c>
      <c r="E184" s="86"/>
      <c r="F184" s="86">
        <v>3.87</v>
      </c>
      <c r="G184" s="86">
        <v>4.61</v>
      </c>
      <c r="H184" s="86">
        <v>4.04</v>
      </c>
      <c r="I184" s="86">
        <v>500</v>
      </c>
    </row>
    <row r="185" spans="1:9" ht="12.75">
      <c r="A185" s="85" t="s">
        <v>315</v>
      </c>
      <c r="B185" s="31" t="s">
        <v>304</v>
      </c>
      <c r="C185" s="17">
        <v>10</v>
      </c>
      <c r="D185" s="86">
        <v>5.75</v>
      </c>
      <c r="E185" s="86"/>
      <c r="F185" s="86">
        <v>6.03</v>
      </c>
      <c r="G185" s="86">
        <v>6.57</v>
      </c>
      <c r="H185" s="86">
        <v>6.41</v>
      </c>
      <c r="I185" s="86">
        <v>2</v>
      </c>
    </row>
    <row r="186" spans="1:9" ht="12.75">
      <c r="A186" s="33" t="s">
        <v>317</v>
      </c>
      <c r="B186" s="32" t="s">
        <v>318</v>
      </c>
      <c r="C186" s="17">
        <v>2</v>
      </c>
      <c r="D186" s="7" t="s">
        <v>373</v>
      </c>
      <c r="F186" s="7">
        <v>5.26</v>
      </c>
      <c r="G186" s="7">
        <v>6.01</v>
      </c>
      <c r="H186" s="7">
        <v>5.91</v>
      </c>
      <c r="I186" s="7">
        <v>1094</v>
      </c>
    </row>
    <row r="187" spans="1:9" ht="12.75">
      <c r="A187" s="33" t="s">
        <v>317</v>
      </c>
      <c r="B187" s="32" t="s">
        <v>319</v>
      </c>
      <c r="C187" s="17">
        <v>4</v>
      </c>
      <c r="D187" s="7" t="s">
        <v>373</v>
      </c>
      <c r="F187" s="7">
        <v>4.91</v>
      </c>
      <c r="G187" s="7">
        <v>5.95</v>
      </c>
      <c r="H187" s="7">
        <v>5.7</v>
      </c>
      <c r="I187" s="7">
        <v>999</v>
      </c>
    </row>
    <row r="188" spans="1:9" ht="12.75">
      <c r="A188" s="33" t="s">
        <v>317</v>
      </c>
      <c r="B188" s="32" t="s">
        <v>320</v>
      </c>
      <c r="C188" s="17">
        <v>6</v>
      </c>
      <c r="D188" s="7" t="s">
        <v>373</v>
      </c>
      <c r="F188" s="7">
        <v>4.39</v>
      </c>
      <c r="G188" s="7">
        <v>5.29</v>
      </c>
      <c r="H188" s="7">
        <v>4.94</v>
      </c>
      <c r="I188" s="7">
        <v>750</v>
      </c>
    </row>
    <row r="189" spans="1:9" ht="12.75">
      <c r="A189" s="33" t="s">
        <v>317</v>
      </c>
      <c r="B189" s="32" t="s">
        <v>321</v>
      </c>
      <c r="C189" s="17">
        <v>8</v>
      </c>
      <c r="D189" s="7" t="s">
        <v>373</v>
      </c>
      <c r="F189" s="7">
        <v>3.69</v>
      </c>
      <c r="G189" s="7">
        <v>4.41</v>
      </c>
      <c r="H189" s="7">
        <v>3.99</v>
      </c>
      <c r="I189" s="7">
        <v>500</v>
      </c>
    </row>
    <row r="190" spans="1:9" ht="12.75">
      <c r="A190" s="33" t="s">
        <v>317</v>
      </c>
      <c r="B190" s="32" t="s">
        <v>322</v>
      </c>
      <c r="C190" s="17">
        <v>10</v>
      </c>
      <c r="D190" s="7" t="s">
        <v>373</v>
      </c>
      <c r="F190" s="7">
        <v>5.99</v>
      </c>
      <c r="G190" s="7">
        <v>6.46</v>
      </c>
      <c r="H190" s="7">
        <v>6.45</v>
      </c>
      <c r="I190" s="7">
        <v>3</v>
      </c>
    </row>
    <row r="191" spans="1:10" ht="12.75">
      <c r="A191" s="85" t="s">
        <v>325</v>
      </c>
      <c r="B191" s="31" t="s">
        <v>327</v>
      </c>
      <c r="C191" s="17">
        <v>2</v>
      </c>
      <c r="D191" s="86">
        <v>5.77</v>
      </c>
      <c r="E191" s="86"/>
      <c r="F191" s="86">
        <v>5.66</v>
      </c>
      <c r="G191" s="86">
        <v>5.97</v>
      </c>
      <c r="H191" s="86">
        <v>5.79</v>
      </c>
      <c r="I191" s="86">
        <v>1071</v>
      </c>
      <c r="J191" s="2">
        <f>H191-F191</f>
        <v>0.1299999999999999</v>
      </c>
    </row>
    <row r="192" spans="1:10" ht="12.75">
      <c r="A192" s="85" t="s">
        <v>325</v>
      </c>
      <c r="B192" s="31" t="s">
        <v>328</v>
      </c>
      <c r="C192" s="17">
        <v>4</v>
      </c>
      <c r="D192" s="86">
        <v>5.57</v>
      </c>
      <c r="E192" s="86"/>
      <c r="F192" s="86">
        <v>5.08</v>
      </c>
      <c r="G192" s="86">
        <v>5.79</v>
      </c>
      <c r="H192" s="86">
        <v>5.61</v>
      </c>
      <c r="I192" s="86">
        <v>1049</v>
      </c>
      <c r="J192" s="2">
        <f aca="true" t="shared" si="0" ref="J192:J249">H192-F192</f>
        <v>0.5300000000000002</v>
      </c>
    </row>
    <row r="193" spans="1:10" ht="12.75">
      <c r="A193" s="85" t="s">
        <v>325</v>
      </c>
      <c r="B193" s="31" t="s">
        <v>329</v>
      </c>
      <c r="C193" s="17">
        <v>6</v>
      </c>
      <c r="D193" s="86">
        <v>5.3</v>
      </c>
      <c r="E193" s="86"/>
      <c r="F193" s="86">
        <v>5.28</v>
      </c>
      <c r="G193" s="86">
        <v>5.7</v>
      </c>
      <c r="H193" s="86">
        <v>5.47</v>
      </c>
      <c r="I193" s="86">
        <v>999</v>
      </c>
      <c r="J193" s="2">
        <f t="shared" si="0"/>
        <v>0.1899999999999995</v>
      </c>
    </row>
    <row r="194" spans="1:10" ht="12.75">
      <c r="A194" s="85" t="s">
        <v>325</v>
      </c>
      <c r="B194" s="31" t="s">
        <v>330</v>
      </c>
      <c r="C194" s="17">
        <v>8</v>
      </c>
      <c r="D194" s="86">
        <v>4.12</v>
      </c>
      <c r="E194" s="86"/>
      <c r="F194" s="86">
        <v>3.65</v>
      </c>
      <c r="G194" s="86">
        <v>4.42</v>
      </c>
      <c r="H194" s="86">
        <v>3.92</v>
      </c>
      <c r="I194" s="86">
        <v>500</v>
      </c>
      <c r="J194" s="2">
        <f t="shared" si="0"/>
        <v>0.27</v>
      </c>
    </row>
    <row r="195" spans="1:10" ht="12.75">
      <c r="A195" s="85" t="s">
        <v>325</v>
      </c>
      <c r="B195" s="31" t="s">
        <v>331</v>
      </c>
      <c r="C195" s="17">
        <v>10</v>
      </c>
      <c r="D195" s="86">
        <v>5.5</v>
      </c>
      <c r="E195" s="86"/>
      <c r="F195" s="86">
        <v>6.2</v>
      </c>
      <c r="G195" s="86">
        <v>6.6</v>
      </c>
      <c r="H195" s="86">
        <v>6.5</v>
      </c>
      <c r="I195" s="86">
        <v>2</v>
      </c>
      <c r="J195" s="2">
        <f t="shared" si="0"/>
        <v>0.2999999999999998</v>
      </c>
    </row>
    <row r="196" spans="1:10" ht="12.75">
      <c r="A196" s="33" t="s">
        <v>326</v>
      </c>
      <c r="B196" s="32" t="s">
        <v>333</v>
      </c>
      <c r="C196" s="17">
        <v>2</v>
      </c>
      <c r="D196" s="87">
        <v>6.13</v>
      </c>
      <c r="F196" s="7">
        <v>6.37</v>
      </c>
      <c r="G196" s="7">
        <v>6.51</v>
      </c>
      <c r="H196" s="7">
        <v>6.41</v>
      </c>
      <c r="I196" s="7">
        <v>1240</v>
      </c>
      <c r="J196" s="2">
        <f t="shared" si="0"/>
        <v>0.040000000000000036</v>
      </c>
    </row>
    <row r="197" spans="1:10" ht="12.75">
      <c r="A197" s="33" t="s">
        <v>326</v>
      </c>
      <c r="B197" s="32" t="s">
        <v>334</v>
      </c>
      <c r="C197" s="17">
        <v>4</v>
      </c>
      <c r="D197" s="87">
        <v>5.3</v>
      </c>
      <c r="F197" s="7">
        <v>5.67</v>
      </c>
      <c r="G197" s="7">
        <v>6.06</v>
      </c>
      <c r="H197" s="7">
        <v>5.79</v>
      </c>
      <c r="I197" s="7">
        <v>1049</v>
      </c>
      <c r="J197" s="2">
        <f t="shared" si="0"/>
        <v>0.1200000000000001</v>
      </c>
    </row>
    <row r="198" spans="1:10" ht="12.75">
      <c r="A198" s="33" t="s">
        <v>326</v>
      </c>
      <c r="B198" s="32" t="s">
        <v>335</v>
      </c>
      <c r="C198" s="17">
        <v>6</v>
      </c>
      <c r="D198" s="87">
        <v>5.21</v>
      </c>
      <c r="F198" s="7">
        <v>4.99</v>
      </c>
      <c r="G198" s="7">
        <v>5.87</v>
      </c>
      <c r="H198" s="7">
        <v>5.59</v>
      </c>
      <c r="I198" s="7">
        <v>1000</v>
      </c>
      <c r="J198" s="2">
        <f t="shared" si="0"/>
        <v>0.5999999999999996</v>
      </c>
    </row>
    <row r="199" spans="1:10" ht="12.75">
      <c r="A199" s="33" t="s">
        <v>326</v>
      </c>
      <c r="B199" s="32" t="s">
        <v>336</v>
      </c>
      <c r="C199" s="17">
        <v>8</v>
      </c>
      <c r="D199" s="87">
        <v>3.64</v>
      </c>
      <c r="F199" s="7">
        <v>3.74</v>
      </c>
      <c r="G199" s="7">
        <v>4.43</v>
      </c>
      <c r="H199" s="7">
        <v>3.89</v>
      </c>
      <c r="I199" s="7">
        <v>500</v>
      </c>
      <c r="J199" s="2">
        <f t="shared" si="0"/>
        <v>0.1499999999999999</v>
      </c>
    </row>
    <row r="200" spans="1:10" ht="12.75">
      <c r="A200" s="33" t="s">
        <v>326</v>
      </c>
      <c r="B200" s="32" t="s">
        <v>337</v>
      </c>
      <c r="C200" s="17">
        <v>10</v>
      </c>
      <c r="D200" s="87">
        <v>5.35</v>
      </c>
      <c r="F200" s="7">
        <v>6.38</v>
      </c>
      <c r="G200" s="7">
        <v>6.64</v>
      </c>
      <c r="H200" s="7">
        <v>6.68</v>
      </c>
      <c r="I200" s="7">
        <v>2</v>
      </c>
      <c r="J200" s="2">
        <f t="shared" si="0"/>
        <v>0.2999999999999998</v>
      </c>
    </row>
    <row r="201" spans="1:10" ht="12.75">
      <c r="A201" s="85" t="s">
        <v>338</v>
      </c>
      <c r="B201" s="31" t="s">
        <v>339</v>
      </c>
      <c r="C201" s="17">
        <v>2</v>
      </c>
      <c r="D201" s="86">
        <v>6.34</v>
      </c>
      <c r="E201" s="86"/>
      <c r="F201" s="86">
        <v>6.53</v>
      </c>
      <c r="G201" s="86">
        <v>6.68</v>
      </c>
      <c r="H201" s="86">
        <v>6.61</v>
      </c>
      <c r="I201" s="86">
        <v>1338</v>
      </c>
      <c r="J201" s="2">
        <f t="shared" si="0"/>
        <v>0.08000000000000007</v>
      </c>
    </row>
    <row r="202" spans="1:10" ht="12.75">
      <c r="A202" s="85" t="s">
        <v>338</v>
      </c>
      <c r="B202" s="31" t="s">
        <v>340</v>
      </c>
      <c r="C202" s="17">
        <v>4</v>
      </c>
      <c r="D202" s="86">
        <v>5.43</v>
      </c>
      <c r="E202" s="86"/>
      <c r="F202" s="86">
        <v>5.26</v>
      </c>
      <c r="G202" s="86">
        <v>6.15</v>
      </c>
      <c r="H202" s="86">
        <v>5.87</v>
      </c>
      <c r="I202" s="86">
        <v>1119</v>
      </c>
      <c r="J202" s="2">
        <f t="shared" si="0"/>
        <v>0.6100000000000003</v>
      </c>
    </row>
    <row r="203" spans="1:10" ht="12.75">
      <c r="A203" s="85" t="s">
        <v>338</v>
      </c>
      <c r="B203" s="31" t="s">
        <v>332</v>
      </c>
      <c r="C203" s="17">
        <v>6</v>
      </c>
      <c r="D203" s="86">
        <v>5.1</v>
      </c>
      <c r="E203" s="86"/>
      <c r="F203" s="86">
        <v>5.56</v>
      </c>
      <c r="G203" s="86">
        <v>5.99</v>
      </c>
      <c r="H203" s="86">
        <v>5.88</v>
      </c>
      <c r="I203" s="86">
        <v>1079</v>
      </c>
      <c r="J203" s="2">
        <f t="shared" si="0"/>
        <v>0.3200000000000003</v>
      </c>
    </row>
    <row r="204" spans="1:10" ht="12.75">
      <c r="A204" s="85" t="s">
        <v>338</v>
      </c>
      <c r="B204" s="31" t="s">
        <v>341</v>
      </c>
      <c r="C204" s="17">
        <v>8</v>
      </c>
      <c r="D204" s="86">
        <v>3.8</v>
      </c>
      <c r="E204" s="86"/>
      <c r="F204" s="86">
        <v>3.75</v>
      </c>
      <c r="G204" s="86">
        <v>4.33</v>
      </c>
      <c r="H204" s="86">
        <v>3.92</v>
      </c>
      <c r="I204" s="86">
        <v>500</v>
      </c>
      <c r="J204" s="2">
        <f t="shared" si="0"/>
        <v>0.16999999999999993</v>
      </c>
    </row>
    <row r="205" spans="1:10" ht="12.75">
      <c r="A205" s="85" t="s">
        <v>338</v>
      </c>
      <c r="B205" s="31" t="s">
        <v>342</v>
      </c>
      <c r="C205" s="17">
        <v>10</v>
      </c>
      <c r="D205" s="86">
        <v>5.74</v>
      </c>
      <c r="E205" s="86"/>
      <c r="F205" s="86">
        <v>6.64</v>
      </c>
      <c r="G205" s="86">
        <v>6.87</v>
      </c>
      <c r="H205" s="86">
        <v>6.99</v>
      </c>
      <c r="I205" s="86">
        <v>2</v>
      </c>
      <c r="J205" s="2">
        <f t="shared" si="0"/>
        <v>0.35000000000000053</v>
      </c>
    </row>
    <row r="206" spans="1:10" ht="12.75">
      <c r="A206" s="33" t="s">
        <v>348</v>
      </c>
      <c r="B206" s="32" t="s">
        <v>343</v>
      </c>
      <c r="C206" s="17">
        <v>2</v>
      </c>
      <c r="D206" s="87">
        <v>6.05</v>
      </c>
      <c r="F206" s="7">
        <v>6.32</v>
      </c>
      <c r="G206" s="7">
        <v>6.73</v>
      </c>
      <c r="H206" s="7">
        <v>6.67</v>
      </c>
      <c r="I206" s="7">
        <v>1478</v>
      </c>
      <c r="J206" s="2">
        <f t="shared" si="0"/>
        <v>0.34999999999999964</v>
      </c>
    </row>
    <row r="207" spans="1:10" ht="12.75">
      <c r="A207" s="33" t="s">
        <v>348</v>
      </c>
      <c r="B207" s="32" t="s">
        <v>344</v>
      </c>
      <c r="C207" s="17">
        <v>4</v>
      </c>
      <c r="D207" s="87">
        <v>5.38</v>
      </c>
      <c r="F207" s="7">
        <v>5.7</v>
      </c>
      <c r="G207" s="7">
        <v>6.49</v>
      </c>
      <c r="H207" s="7">
        <v>6.28</v>
      </c>
      <c r="I207" s="7">
        <v>1179</v>
      </c>
      <c r="J207" s="2">
        <f t="shared" si="0"/>
        <v>0.5800000000000001</v>
      </c>
    </row>
    <row r="208" spans="1:10" ht="12.75">
      <c r="A208" s="33" t="s">
        <v>348</v>
      </c>
      <c r="B208" s="32" t="s">
        <v>345</v>
      </c>
      <c r="C208" s="17">
        <v>6</v>
      </c>
      <c r="D208" s="87">
        <v>5.29</v>
      </c>
      <c r="F208" s="7">
        <v>5.68</v>
      </c>
      <c r="G208" s="7">
        <v>6.18</v>
      </c>
      <c r="H208" s="7">
        <v>5.98</v>
      </c>
      <c r="I208" s="7">
        <v>1049</v>
      </c>
      <c r="J208" s="2">
        <f t="shared" si="0"/>
        <v>0.3000000000000007</v>
      </c>
    </row>
    <row r="209" spans="1:10" ht="12.75">
      <c r="A209" s="33" t="s">
        <v>348</v>
      </c>
      <c r="B209" s="32" t="s">
        <v>346</v>
      </c>
      <c r="C209" s="17">
        <v>8</v>
      </c>
      <c r="D209" s="87">
        <v>3.75</v>
      </c>
      <c r="F209" s="7">
        <v>3.63</v>
      </c>
      <c r="G209" s="7">
        <v>4.48</v>
      </c>
      <c r="H209" s="7">
        <v>3.93</v>
      </c>
      <c r="I209" s="7">
        <v>500</v>
      </c>
      <c r="J209" s="2">
        <f t="shared" si="0"/>
        <v>0.30000000000000027</v>
      </c>
    </row>
    <row r="210" spans="1:10" ht="12.75">
      <c r="A210" s="33" t="s">
        <v>348</v>
      </c>
      <c r="B210" s="32" t="s">
        <v>347</v>
      </c>
      <c r="C210" s="17">
        <v>10</v>
      </c>
      <c r="D210" s="87">
        <v>6.32</v>
      </c>
      <c r="F210" s="7">
        <v>6.79</v>
      </c>
      <c r="G210" s="7">
        <v>7.02</v>
      </c>
      <c r="H210" s="7">
        <v>7.37</v>
      </c>
      <c r="I210" s="7">
        <v>2</v>
      </c>
      <c r="J210" s="2">
        <f t="shared" si="0"/>
        <v>0.5800000000000001</v>
      </c>
    </row>
    <row r="211" spans="1:10" ht="12.75">
      <c r="A211" s="33" t="s">
        <v>349</v>
      </c>
      <c r="B211" s="32" t="s">
        <v>350</v>
      </c>
      <c r="C211" s="17">
        <v>2</v>
      </c>
      <c r="D211" s="87">
        <v>6.9</v>
      </c>
      <c r="F211" s="90">
        <v>6.3</v>
      </c>
      <c r="G211" s="7">
        <v>6.93</v>
      </c>
      <c r="H211" s="90">
        <v>6.85</v>
      </c>
      <c r="I211" s="7">
        <v>1641</v>
      </c>
      <c r="J211" s="2">
        <f t="shared" si="0"/>
        <v>0.5499999999999998</v>
      </c>
    </row>
    <row r="212" spans="1:10" ht="12.75">
      <c r="A212" s="33" t="s">
        <v>349</v>
      </c>
      <c r="B212" s="32" t="s">
        <v>351</v>
      </c>
      <c r="C212" s="17">
        <v>4</v>
      </c>
      <c r="D212" s="90">
        <v>6.33</v>
      </c>
      <c r="E212" s="90"/>
      <c r="F212" s="90">
        <v>6.03</v>
      </c>
      <c r="G212" s="90">
        <v>6.5</v>
      </c>
      <c r="H212" s="90">
        <v>6.3</v>
      </c>
      <c r="I212" s="7">
        <v>1150</v>
      </c>
      <c r="J212" s="2">
        <f t="shared" si="0"/>
        <v>0.2699999999999996</v>
      </c>
    </row>
    <row r="213" spans="1:10" ht="12.75">
      <c r="A213" s="33" t="s">
        <v>349</v>
      </c>
      <c r="B213" s="32" t="s">
        <v>352</v>
      </c>
      <c r="C213" s="17">
        <v>6</v>
      </c>
      <c r="D213" s="90">
        <v>6.25</v>
      </c>
      <c r="E213" s="90"/>
      <c r="F213" s="90">
        <v>5.34</v>
      </c>
      <c r="G213" s="90">
        <v>6.23</v>
      </c>
      <c r="H213" s="90">
        <v>5.95</v>
      </c>
      <c r="I213" s="7">
        <v>1049</v>
      </c>
      <c r="J213" s="2">
        <f t="shared" si="0"/>
        <v>0.6100000000000003</v>
      </c>
    </row>
    <row r="214" spans="1:10" ht="12.75">
      <c r="A214" s="33" t="s">
        <v>349</v>
      </c>
      <c r="B214" s="32" t="s">
        <v>353</v>
      </c>
      <c r="C214" s="17">
        <v>8</v>
      </c>
      <c r="D214" s="90">
        <v>4.31</v>
      </c>
      <c r="E214" s="90"/>
      <c r="F214" s="90">
        <v>3.71</v>
      </c>
      <c r="G214" s="90">
        <v>4.46</v>
      </c>
      <c r="H214" s="90">
        <v>3.92</v>
      </c>
      <c r="I214" s="7">
        <v>500</v>
      </c>
      <c r="J214" s="2">
        <f t="shared" si="0"/>
        <v>0.20999999999999996</v>
      </c>
    </row>
    <row r="215" spans="1:10" ht="12.75">
      <c r="A215" s="33" t="s">
        <v>349</v>
      </c>
      <c r="B215" s="32" t="s">
        <v>354</v>
      </c>
      <c r="C215" s="17">
        <v>10</v>
      </c>
      <c r="D215" s="90">
        <v>6.21</v>
      </c>
      <c r="E215" s="90"/>
      <c r="F215" s="90">
        <v>6.31</v>
      </c>
      <c r="G215" s="90">
        <v>6.53</v>
      </c>
      <c r="H215" s="90">
        <v>6.72</v>
      </c>
      <c r="I215" s="7">
        <v>2</v>
      </c>
      <c r="J215" s="2">
        <f t="shared" si="0"/>
        <v>0.41000000000000014</v>
      </c>
    </row>
    <row r="216" spans="1:10" ht="12.75">
      <c r="A216" s="33" t="s">
        <v>355</v>
      </c>
      <c r="B216" s="32" t="s">
        <v>356</v>
      </c>
      <c r="C216" s="17">
        <v>2</v>
      </c>
      <c r="D216" s="90">
        <v>6.39</v>
      </c>
      <c r="E216" s="90"/>
      <c r="F216" s="90">
        <v>6.62</v>
      </c>
      <c r="G216" s="90">
        <v>7.03</v>
      </c>
      <c r="H216" s="90">
        <v>6.86</v>
      </c>
      <c r="I216" s="7">
        <v>1688</v>
      </c>
      <c r="J216" s="2">
        <f t="shared" si="0"/>
        <v>0.2400000000000002</v>
      </c>
    </row>
    <row r="217" spans="1:10" ht="12.75">
      <c r="A217" s="33" t="s">
        <v>355</v>
      </c>
      <c r="B217" s="32" t="s">
        <v>357</v>
      </c>
      <c r="C217" s="17">
        <v>4</v>
      </c>
      <c r="D217" s="90">
        <v>6.25</v>
      </c>
      <c r="E217" s="90"/>
      <c r="F217" s="90">
        <v>5.78</v>
      </c>
      <c r="G217" s="90">
        <v>6.66</v>
      </c>
      <c r="H217" s="90">
        <v>6.36</v>
      </c>
      <c r="I217" s="7">
        <v>1149</v>
      </c>
      <c r="J217" s="2">
        <f t="shared" si="0"/>
        <v>0.5800000000000001</v>
      </c>
    </row>
    <row r="218" spans="1:10" ht="12.75">
      <c r="A218" s="33" t="s">
        <v>355</v>
      </c>
      <c r="B218" s="32" t="s">
        <v>358</v>
      </c>
      <c r="C218" s="17">
        <v>6</v>
      </c>
      <c r="D218" s="90">
        <v>5.85</v>
      </c>
      <c r="E218" s="90"/>
      <c r="F218" s="90">
        <v>5.74</v>
      </c>
      <c r="G218" s="90">
        <v>6.32</v>
      </c>
      <c r="H218" s="90">
        <v>6.03</v>
      </c>
      <c r="I218" s="7">
        <v>1049</v>
      </c>
      <c r="J218" s="2">
        <f t="shared" si="0"/>
        <v>0.29000000000000004</v>
      </c>
    </row>
    <row r="219" spans="1:10" ht="12.75">
      <c r="A219" s="33" t="s">
        <v>355</v>
      </c>
      <c r="B219" s="32" t="s">
        <v>359</v>
      </c>
      <c r="C219" s="17">
        <v>8</v>
      </c>
      <c r="D219" s="90">
        <v>3.98</v>
      </c>
      <c r="E219" s="90"/>
      <c r="F219" s="90">
        <v>3.87</v>
      </c>
      <c r="G219" s="90">
        <v>4.61</v>
      </c>
      <c r="H219" s="90">
        <v>3.95</v>
      </c>
      <c r="I219" s="7">
        <v>500</v>
      </c>
      <c r="J219" s="2">
        <f t="shared" si="0"/>
        <v>0.08000000000000007</v>
      </c>
    </row>
    <row r="220" spans="1:10" ht="12.75">
      <c r="A220" s="33" t="s">
        <v>355</v>
      </c>
      <c r="B220" s="32" t="s">
        <v>360</v>
      </c>
      <c r="C220" s="17">
        <v>10</v>
      </c>
      <c r="D220" s="90">
        <v>6.15</v>
      </c>
      <c r="E220" s="90"/>
      <c r="F220" s="90">
        <v>6.45</v>
      </c>
      <c r="G220" s="90">
        <v>6.6</v>
      </c>
      <c r="H220" s="90">
        <v>6.87</v>
      </c>
      <c r="I220" s="7">
        <v>3</v>
      </c>
      <c r="J220" s="2">
        <f t="shared" si="0"/>
        <v>0.41999999999999993</v>
      </c>
    </row>
    <row r="221" spans="1:10" ht="12.75">
      <c r="A221" s="33" t="s">
        <v>371</v>
      </c>
      <c r="B221" s="32" t="s">
        <v>361</v>
      </c>
      <c r="C221" s="17">
        <v>2</v>
      </c>
      <c r="D221" s="87">
        <v>7</v>
      </c>
      <c r="F221" s="7">
        <v>6.67</v>
      </c>
      <c r="G221" s="7">
        <v>6.91</v>
      </c>
      <c r="H221" s="7">
        <v>6.82</v>
      </c>
      <c r="I221" s="7">
        <v>1588</v>
      </c>
      <c r="J221" s="2">
        <f t="shared" si="0"/>
        <v>0.15000000000000036</v>
      </c>
    </row>
    <row r="222" spans="1:10" ht="12.75">
      <c r="A222" s="33" t="s">
        <v>371</v>
      </c>
      <c r="B222" s="32" t="s">
        <v>362</v>
      </c>
      <c r="C222" s="17">
        <v>4</v>
      </c>
      <c r="D222" s="87">
        <v>5.95</v>
      </c>
      <c r="F222" s="7">
        <v>6.09</v>
      </c>
      <c r="G222" s="7">
        <v>6.34</v>
      </c>
      <c r="H222" s="7">
        <v>6.08</v>
      </c>
      <c r="I222" s="7">
        <v>1119</v>
      </c>
      <c r="J222" s="2">
        <f t="shared" si="0"/>
        <v>-0.009999999999999787</v>
      </c>
    </row>
    <row r="223" spans="1:10" ht="12.75">
      <c r="A223" s="33" t="s">
        <v>371</v>
      </c>
      <c r="B223" s="32" t="s">
        <v>363</v>
      </c>
      <c r="C223" s="17">
        <v>6</v>
      </c>
      <c r="D223" s="87">
        <v>5.96</v>
      </c>
      <c r="F223" s="7">
        <v>5.54</v>
      </c>
      <c r="G223" s="7">
        <v>6.3</v>
      </c>
      <c r="H223" s="7">
        <v>6.11</v>
      </c>
      <c r="I223" s="7">
        <v>1089</v>
      </c>
      <c r="J223" s="2">
        <f t="shared" si="0"/>
        <v>0.5700000000000003</v>
      </c>
    </row>
    <row r="224" spans="1:10" ht="12.75">
      <c r="A224" s="33" t="s">
        <v>371</v>
      </c>
      <c r="B224" s="32" t="s">
        <v>364</v>
      </c>
      <c r="C224" s="17">
        <v>8</v>
      </c>
      <c r="D224" s="87">
        <v>3.94</v>
      </c>
      <c r="F224" s="7">
        <v>3.82</v>
      </c>
      <c r="G224" s="7">
        <v>4.46</v>
      </c>
      <c r="H224" s="7">
        <v>3.93</v>
      </c>
      <c r="I224" s="7">
        <v>500</v>
      </c>
      <c r="J224" s="2">
        <f t="shared" si="0"/>
        <v>0.11000000000000032</v>
      </c>
    </row>
    <row r="225" spans="1:10" ht="12.75">
      <c r="A225" s="33" t="s">
        <v>371</v>
      </c>
      <c r="B225" s="32" t="s">
        <v>365</v>
      </c>
      <c r="C225" s="17">
        <v>10</v>
      </c>
      <c r="D225" s="87">
        <v>6.01</v>
      </c>
      <c r="F225" s="7">
        <v>6.75</v>
      </c>
      <c r="G225" s="7">
        <v>7.07</v>
      </c>
      <c r="H225" s="7">
        <v>7.33</v>
      </c>
      <c r="I225" s="7">
        <v>3</v>
      </c>
      <c r="J225" s="2">
        <f t="shared" si="0"/>
        <v>0.5800000000000001</v>
      </c>
    </row>
    <row r="226" spans="1:10" ht="12.75">
      <c r="A226" s="33" t="s">
        <v>372</v>
      </c>
      <c r="B226" s="32" t="s">
        <v>366</v>
      </c>
      <c r="C226" s="17">
        <v>2</v>
      </c>
      <c r="D226" s="87">
        <v>6.04</v>
      </c>
      <c r="F226" s="7">
        <v>6.07</v>
      </c>
      <c r="G226" s="7">
        <v>6.86</v>
      </c>
      <c r="H226" s="7">
        <v>6.65</v>
      </c>
      <c r="I226" s="7">
        <v>1377</v>
      </c>
      <c r="J226" s="2">
        <f t="shared" si="0"/>
        <v>0.5800000000000001</v>
      </c>
    </row>
    <row r="227" spans="1:10" ht="12.75">
      <c r="A227" s="33" t="s">
        <v>372</v>
      </c>
      <c r="B227" s="32" t="s">
        <v>367</v>
      </c>
      <c r="C227" s="17">
        <v>4</v>
      </c>
      <c r="D227" s="87">
        <v>5.58</v>
      </c>
      <c r="F227" s="7">
        <v>5.68</v>
      </c>
      <c r="G227" s="7">
        <v>6.33</v>
      </c>
      <c r="H227" s="7">
        <v>6.08</v>
      </c>
      <c r="I227" s="7">
        <v>1149</v>
      </c>
      <c r="J227" s="2">
        <f t="shared" si="0"/>
        <v>0.40000000000000036</v>
      </c>
    </row>
    <row r="228" spans="1:10" ht="12.75">
      <c r="A228" s="33" t="s">
        <v>372</v>
      </c>
      <c r="B228" s="32" t="s">
        <v>368</v>
      </c>
      <c r="C228" s="17">
        <v>6</v>
      </c>
      <c r="D228" s="87">
        <v>4.58</v>
      </c>
      <c r="F228" s="7">
        <v>4.45</v>
      </c>
      <c r="G228" s="7">
        <v>5.25</v>
      </c>
      <c r="H228" s="7">
        <v>4.7</v>
      </c>
      <c r="I228" s="7">
        <v>750</v>
      </c>
      <c r="J228" s="2">
        <f t="shared" si="0"/>
        <v>0.25</v>
      </c>
    </row>
    <row r="229" spans="1:10" ht="12.75">
      <c r="A229" s="33" t="s">
        <v>372</v>
      </c>
      <c r="B229" s="32" t="s">
        <v>369</v>
      </c>
      <c r="C229" s="17">
        <v>8</v>
      </c>
      <c r="D229" s="87">
        <v>3.8</v>
      </c>
      <c r="F229" s="7">
        <v>3.73</v>
      </c>
      <c r="G229" s="7">
        <v>4.37</v>
      </c>
      <c r="H229" s="7">
        <v>3.91</v>
      </c>
      <c r="I229" s="7">
        <v>500</v>
      </c>
      <c r="J229" s="2">
        <f t="shared" si="0"/>
        <v>0.18000000000000016</v>
      </c>
    </row>
    <row r="230" spans="1:10" ht="12.75">
      <c r="A230" s="33" t="s">
        <v>372</v>
      </c>
      <c r="B230" s="32" t="s">
        <v>370</v>
      </c>
      <c r="C230" s="17">
        <v>10</v>
      </c>
      <c r="D230" s="87">
        <v>6.15</v>
      </c>
      <c r="F230" s="7">
        <v>6.68</v>
      </c>
      <c r="G230" s="7">
        <v>7.02</v>
      </c>
      <c r="H230" s="7">
        <v>7.35</v>
      </c>
      <c r="I230" s="7">
        <v>3</v>
      </c>
      <c r="J230" s="2">
        <f t="shared" si="0"/>
        <v>0.6699999999999999</v>
      </c>
    </row>
    <row r="231" spans="1:10" ht="12.75">
      <c r="A231" s="33" t="s">
        <v>374</v>
      </c>
      <c r="B231" s="32" t="s">
        <v>375</v>
      </c>
      <c r="C231" s="17">
        <v>2</v>
      </c>
      <c r="D231" s="87">
        <v>6.46</v>
      </c>
      <c r="F231" s="16">
        <v>6</v>
      </c>
      <c r="G231" s="7">
        <v>6.6</v>
      </c>
      <c r="H231" s="90">
        <v>6.49</v>
      </c>
      <c r="I231" s="90">
        <v>1285</v>
      </c>
      <c r="J231" s="2">
        <f t="shared" si="0"/>
        <v>0.4900000000000002</v>
      </c>
    </row>
    <row r="232" spans="1:10" ht="12.75">
      <c r="A232" s="33" t="s">
        <v>374</v>
      </c>
      <c r="B232" s="32" t="s">
        <v>377</v>
      </c>
      <c r="C232" s="17">
        <v>4</v>
      </c>
      <c r="D232" s="7">
        <v>6.47</v>
      </c>
      <c r="F232" s="16">
        <v>5.65</v>
      </c>
      <c r="G232" s="7">
        <v>6.21</v>
      </c>
      <c r="H232" s="90">
        <v>6</v>
      </c>
      <c r="I232" s="90">
        <v>1153</v>
      </c>
      <c r="J232" s="2">
        <f t="shared" si="0"/>
        <v>0.34999999999999964</v>
      </c>
    </row>
    <row r="233" spans="1:10" ht="12.75">
      <c r="A233" s="33" t="s">
        <v>374</v>
      </c>
      <c r="B233" s="32" t="s">
        <v>379</v>
      </c>
      <c r="C233" s="17">
        <v>6</v>
      </c>
      <c r="D233" s="87">
        <v>6.4</v>
      </c>
      <c r="F233" s="16">
        <v>5.61</v>
      </c>
      <c r="G233" s="7">
        <v>6.15</v>
      </c>
      <c r="H233" s="90">
        <v>5.92</v>
      </c>
      <c r="I233" s="90">
        <v>1079</v>
      </c>
      <c r="J233" s="2">
        <f t="shared" si="0"/>
        <v>0.3099999999999996</v>
      </c>
    </row>
    <row r="234" spans="1:10" ht="12.75">
      <c r="A234" s="33" t="s">
        <v>374</v>
      </c>
      <c r="B234" s="32" t="s">
        <v>381</v>
      </c>
      <c r="C234" s="17">
        <v>8</v>
      </c>
      <c r="D234" s="87">
        <v>4.14</v>
      </c>
      <c r="F234" s="16">
        <v>3.68</v>
      </c>
      <c r="G234" s="7">
        <v>4.35</v>
      </c>
      <c r="H234" s="90">
        <v>3.85</v>
      </c>
      <c r="I234" s="90">
        <v>500</v>
      </c>
      <c r="J234" s="2">
        <f t="shared" si="0"/>
        <v>0.16999999999999993</v>
      </c>
    </row>
    <row r="235" spans="1:10" ht="12.75">
      <c r="A235" s="33" t="s">
        <v>374</v>
      </c>
      <c r="B235" s="32" t="s">
        <v>382</v>
      </c>
      <c r="C235" s="17">
        <v>10</v>
      </c>
      <c r="D235" s="87">
        <v>6.7</v>
      </c>
      <c r="F235" s="16">
        <v>6</v>
      </c>
      <c r="G235" s="7">
        <v>6.67</v>
      </c>
      <c r="H235" s="90">
        <v>6.85</v>
      </c>
      <c r="I235" s="90">
        <v>2</v>
      </c>
      <c r="J235" s="2">
        <f t="shared" si="0"/>
        <v>0.8499999999999996</v>
      </c>
    </row>
    <row r="236" spans="1:10" ht="12.75">
      <c r="A236" s="33" t="s">
        <v>376</v>
      </c>
      <c r="B236" s="32" t="s">
        <v>383</v>
      </c>
      <c r="C236" s="17">
        <v>2</v>
      </c>
      <c r="D236" s="87">
        <v>6.42</v>
      </c>
      <c r="F236" s="16">
        <v>6.16</v>
      </c>
      <c r="G236" s="7">
        <v>6.9</v>
      </c>
      <c r="H236" s="90">
        <v>6.78</v>
      </c>
      <c r="I236" s="90">
        <v>1488</v>
      </c>
      <c r="J236" s="2">
        <f t="shared" si="0"/>
        <v>0.6200000000000001</v>
      </c>
    </row>
    <row r="237" spans="1:10" ht="12.75">
      <c r="A237" s="33" t="s">
        <v>376</v>
      </c>
      <c r="B237" s="32" t="s">
        <v>384</v>
      </c>
      <c r="C237" s="17">
        <v>4</v>
      </c>
      <c r="D237" s="87">
        <v>5.71</v>
      </c>
      <c r="F237" s="16">
        <v>5.16</v>
      </c>
      <c r="G237" s="7">
        <v>6.1</v>
      </c>
      <c r="H237" s="90">
        <v>5.7</v>
      </c>
      <c r="I237" s="90">
        <v>1149</v>
      </c>
      <c r="J237" s="2">
        <f t="shared" si="0"/>
        <v>0.54</v>
      </c>
    </row>
    <row r="238" spans="1:10" ht="12.75">
      <c r="A238" s="33" t="s">
        <v>376</v>
      </c>
      <c r="B238" s="32" t="s">
        <v>385</v>
      </c>
      <c r="C238" s="17">
        <v>6</v>
      </c>
      <c r="D238" s="87">
        <v>6.71</v>
      </c>
      <c r="F238" s="16">
        <v>5.77</v>
      </c>
      <c r="G238" s="7">
        <v>6.29</v>
      </c>
      <c r="H238" s="90">
        <v>5.99</v>
      </c>
      <c r="I238" s="90">
        <v>1049</v>
      </c>
      <c r="J238" s="2">
        <f t="shared" si="0"/>
        <v>0.22000000000000064</v>
      </c>
    </row>
    <row r="239" spans="1:10" ht="12.75">
      <c r="A239" s="33" t="s">
        <v>376</v>
      </c>
      <c r="B239" s="32" t="s">
        <v>386</v>
      </c>
      <c r="C239" s="17">
        <v>8</v>
      </c>
      <c r="D239" s="87">
        <v>3.93</v>
      </c>
      <c r="F239" s="16">
        <v>3.58</v>
      </c>
      <c r="G239" s="7">
        <v>4.38</v>
      </c>
      <c r="H239" s="90">
        <v>3.92</v>
      </c>
      <c r="I239" s="90">
        <v>500</v>
      </c>
      <c r="J239" s="2">
        <f t="shared" si="0"/>
        <v>0.33999999999999986</v>
      </c>
    </row>
    <row r="240" spans="1:10" ht="12.75">
      <c r="A240" s="33" t="s">
        <v>376</v>
      </c>
      <c r="B240" s="32" t="s">
        <v>387</v>
      </c>
      <c r="C240" s="17">
        <v>10</v>
      </c>
      <c r="D240" s="87">
        <v>5.93</v>
      </c>
      <c r="F240" s="16">
        <v>6.38</v>
      </c>
      <c r="G240" s="7">
        <v>6.8</v>
      </c>
      <c r="H240" s="90">
        <v>7.01</v>
      </c>
      <c r="I240" s="90">
        <v>2</v>
      </c>
      <c r="J240" s="2">
        <f t="shared" si="0"/>
        <v>0.6299999999999999</v>
      </c>
    </row>
    <row r="241" spans="1:10" ht="12.75">
      <c r="A241" s="33" t="s">
        <v>378</v>
      </c>
      <c r="B241" s="32" t="s">
        <v>388</v>
      </c>
      <c r="C241" s="17">
        <v>2</v>
      </c>
      <c r="D241" s="87">
        <v>6.69</v>
      </c>
      <c r="F241" s="16">
        <v>6.81</v>
      </c>
      <c r="G241" s="7">
        <v>7.17</v>
      </c>
      <c r="H241" s="90">
        <v>6.95</v>
      </c>
      <c r="I241" s="90">
        <v>1759</v>
      </c>
      <c r="J241" s="2">
        <f t="shared" si="0"/>
        <v>0.14000000000000057</v>
      </c>
    </row>
    <row r="242" spans="1:10" ht="12.75">
      <c r="A242" s="33" t="s">
        <v>378</v>
      </c>
      <c r="B242" s="32" t="s">
        <v>389</v>
      </c>
      <c r="C242" s="17">
        <v>4</v>
      </c>
      <c r="D242" s="87">
        <v>6.46</v>
      </c>
      <c r="F242" s="16">
        <v>5.69</v>
      </c>
      <c r="G242" s="7">
        <v>6.61</v>
      </c>
      <c r="H242" s="90">
        <v>6.36</v>
      </c>
      <c r="I242" s="90">
        <v>1149</v>
      </c>
      <c r="J242" s="2">
        <f t="shared" si="0"/>
        <v>0.6699999999999999</v>
      </c>
    </row>
    <row r="243" spans="1:10" ht="12.75">
      <c r="A243" s="33" t="s">
        <v>378</v>
      </c>
      <c r="B243" s="32" t="s">
        <v>390</v>
      </c>
      <c r="C243" s="17">
        <v>6</v>
      </c>
      <c r="D243" s="87">
        <v>5.77</v>
      </c>
      <c r="F243" s="16">
        <v>5.76</v>
      </c>
      <c r="G243" s="7">
        <v>6.28</v>
      </c>
      <c r="H243" s="90">
        <v>6.02</v>
      </c>
      <c r="I243" s="90">
        <v>1049</v>
      </c>
      <c r="J243" s="2">
        <f t="shared" si="0"/>
        <v>0.2599999999999998</v>
      </c>
    </row>
    <row r="244" spans="1:10" ht="12.75">
      <c r="A244" s="33" t="s">
        <v>378</v>
      </c>
      <c r="B244" s="32" t="s">
        <v>391</v>
      </c>
      <c r="C244" s="17">
        <v>8</v>
      </c>
      <c r="D244" s="87">
        <v>4.06</v>
      </c>
      <c r="F244" s="16">
        <v>3.63</v>
      </c>
      <c r="G244" s="7">
        <v>4.48</v>
      </c>
      <c r="H244" s="90">
        <v>4</v>
      </c>
      <c r="I244" s="90">
        <v>500</v>
      </c>
      <c r="J244" s="2">
        <f t="shared" si="0"/>
        <v>0.3700000000000001</v>
      </c>
    </row>
    <row r="245" spans="1:10" ht="12.75">
      <c r="A245" s="33" t="s">
        <v>378</v>
      </c>
      <c r="B245" s="32" t="s">
        <v>392</v>
      </c>
      <c r="C245" s="17">
        <v>10</v>
      </c>
      <c r="D245" s="87">
        <v>5.91</v>
      </c>
      <c r="F245" s="16">
        <v>6.21</v>
      </c>
      <c r="G245" s="7">
        <v>6.73</v>
      </c>
      <c r="H245" s="90">
        <v>6.89</v>
      </c>
      <c r="I245" s="90">
        <v>2</v>
      </c>
      <c r="J245" s="2">
        <f t="shared" si="0"/>
        <v>0.6799999999999997</v>
      </c>
    </row>
    <row r="246" spans="1:10" ht="12.75">
      <c r="A246" s="33" t="s">
        <v>380</v>
      </c>
      <c r="B246" s="32" t="s">
        <v>393</v>
      </c>
      <c r="C246" s="17">
        <v>2</v>
      </c>
      <c r="D246" s="87">
        <v>6.59</v>
      </c>
      <c r="F246" s="16">
        <v>6.42</v>
      </c>
      <c r="G246" s="7">
        <v>7.1</v>
      </c>
      <c r="H246" s="90">
        <v>6.95</v>
      </c>
      <c r="I246" s="90">
        <v>1799</v>
      </c>
      <c r="J246" s="2">
        <f t="shared" si="0"/>
        <v>0.5300000000000002</v>
      </c>
    </row>
    <row r="247" spans="1:10" ht="12.75">
      <c r="A247" s="33" t="s">
        <v>380</v>
      </c>
      <c r="B247" s="32" t="s">
        <v>394</v>
      </c>
      <c r="C247" s="17">
        <v>4</v>
      </c>
      <c r="D247" s="87">
        <v>6.53</v>
      </c>
      <c r="F247" s="16">
        <v>6.23</v>
      </c>
      <c r="G247" s="7">
        <v>6.69</v>
      </c>
      <c r="H247" s="90">
        <v>6.48</v>
      </c>
      <c r="I247" s="90">
        <v>1149</v>
      </c>
      <c r="J247" s="2">
        <f t="shared" si="0"/>
        <v>0.25</v>
      </c>
    </row>
    <row r="248" spans="1:10" ht="12.75">
      <c r="A248" s="33" t="s">
        <v>380</v>
      </c>
      <c r="B248" s="32" t="s">
        <v>395</v>
      </c>
      <c r="C248" s="17">
        <v>6</v>
      </c>
      <c r="D248" s="87">
        <v>6.24</v>
      </c>
      <c r="F248" s="16">
        <v>5.79</v>
      </c>
      <c r="G248" s="7">
        <v>6.41</v>
      </c>
      <c r="H248" s="90">
        <v>6.17</v>
      </c>
      <c r="I248" s="90">
        <v>1049</v>
      </c>
      <c r="J248" s="2">
        <f t="shared" si="0"/>
        <v>0.3799999999999999</v>
      </c>
    </row>
    <row r="249" spans="1:10" ht="12.75">
      <c r="A249" s="33" t="s">
        <v>380</v>
      </c>
      <c r="B249" s="32" t="s">
        <v>396</v>
      </c>
      <c r="C249" s="17">
        <v>8</v>
      </c>
      <c r="D249" s="87">
        <v>4.15</v>
      </c>
      <c r="F249" s="7">
        <v>3.86</v>
      </c>
      <c r="G249" s="7">
        <v>4.39</v>
      </c>
      <c r="H249" s="90">
        <v>4</v>
      </c>
      <c r="I249" s="90">
        <v>500</v>
      </c>
      <c r="J249" s="2">
        <f t="shared" si="0"/>
        <v>0.14000000000000012</v>
      </c>
    </row>
    <row r="250" spans="1:10" ht="12.75">
      <c r="A250" s="33" t="s">
        <v>380</v>
      </c>
      <c r="B250" s="32" t="s">
        <v>397</v>
      </c>
      <c r="C250" s="17">
        <v>10</v>
      </c>
      <c r="D250" s="87">
        <v>5.66</v>
      </c>
      <c r="F250" s="7">
        <v>6.31</v>
      </c>
      <c r="G250" s="7">
        <v>6.55</v>
      </c>
      <c r="H250" s="90">
        <v>6.56</v>
      </c>
      <c r="I250" s="90">
        <v>3</v>
      </c>
      <c r="J250" s="2">
        <f>H250-F250</f>
        <v>0.25</v>
      </c>
    </row>
    <row r="251" spans="1:9" ht="12.75">
      <c r="A251" s="33" t="s">
        <v>399</v>
      </c>
      <c r="B251" s="32" t="s">
        <v>400</v>
      </c>
      <c r="C251" s="17">
        <v>2</v>
      </c>
      <c r="D251" s="87">
        <v>5.73</v>
      </c>
      <c r="F251" s="17">
        <v>6.92</v>
      </c>
      <c r="G251" s="7" t="s">
        <v>373</v>
      </c>
      <c r="H251" s="17">
        <v>6.99</v>
      </c>
      <c r="I251" s="7">
        <v>1890</v>
      </c>
    </row>
    <row r="252" spans="1:10" ht="12.75">
      <c r="A252" s="33" t="s">
        <v>399</v>
      </c>
      <c r="B252" s="32" t="s">
        <v>401</v>
      </c>
      <c r="C252" s="7">
        <v>4</v>
      </c>
      <c r="D252" s="7">
        <v>5.7</v>
      </c>
      <c r="F252" s="17">
        <v>6.22</v>
      </c>
      <c r="G252" s="7" t="s">
        <v>373</v>
      </c>
      <c r="H252" s="17">
        <v>6.51</v>
      </c>
      <c r="I252" s="7">
        <v>1150</v>
      </c>
      <c r="J252" s="91">
        <f>AVERAGE(J191:J230)</f>
        <v>0.33525</v>
      </c>
    </row>
    <row r="253" spans="1:9" ht="12.75">
      <c r="A253" s="33" t="s">
        <v>399</v>
      </c>
      <c r="B253" s="32" t="s">
        <v>435</v>
      </c>
      <c r="C253" s="7">
        <v>6</v>
      </c>
      <c r="D253" s="7">
        <v>5.85</v>
      </c>
      <c r="F253" s="17">
        <v>5.98</v>
      </c>
      <c r="G253" s="7" t="s">
        <v>373</v>
      </c>
      <c r="H253" s="17">
        <v>4.69</v>
      </c>
      <c r="I253" s="7">
        <v>1050</v>
      </c>
    </row>
    <row r="254" spans="1:9" ht="12.75">
      <c r="A254" s="33" t="s">
        <v>399</v>
      </c>
      <c r="B254" s="32" t="s">
        <v>436</v>
      </c>
      <c r="C254" s="7">
        <v>8</v>
      </c>
      <c r="D254" s="7">
        <v>4.32</v>
      </c>
      <c r="F254" s="17">
        <v>3.71</v>
      </c>
      <c r="G254" s="7" t="s">
        <v>373</v>
      </c>
      <c r="H254" s="17">
        <v>3.94</v>
      </c>
      <c r="I254" s="7">
        <v>500</v>
      </c>
    </row>
    <row r="255" spans="1:9" ht="12.75">
      <c r="A255" s="33" t="s">
        <v>399</v>
      </c>
      <c r="B255" s="32" t="s">
        <v>437</v>
      </c>
      <c r="C255" s="7">
        <v>10</v>
      </c>
      <c r="D255" s="7">
        <v>5.25</v>
      </c>
      <c r="F255" s="17">
        <v>5.91</v>
      </c>
      <c r="G255" s="7" t="s">
        <v>373</v>
      </c>
      <c r="H255" s="17">
        <v>6.33</v>
      </c>
      <c r="I255" s="7">
        <v>2</v>
      </c>
    </row>
    <row r="256" spans="1:9" ht="12.75">
      <c r="A256" s="33" t="s">
        <v>402</v>
      </c>
      <c r="B256" s="32" t="s">
        <v>438</v>
      </c>
      <c r="C256" s="7">
        <v>2</v>
      </c>
      <c r="D256" s="7">
        <v>5.3</v>
      </c>
      <c r="F256" s="17">
        <v>6.72</v>
      </c>
      <c r="G256" s="7" t="s">
        <v>373</v>
      </c>
      <c r="H256" s="17">
        <v>7.01</v>
      </c>
      <c r="I256" s="7">
        <v>1890</v>
      </c>
    </row>
    <row r="257" spans="1:9" ht="12.75">
      <c r="A257" s="33" t="s">
        <v>402</v>
      </c>
      <c r="B257" s="32" t="s">
        <v>439</v>
      </c>
      <c r="C257" s="7">
        <v>4</v>
      </c>
      <c r="D257" s="7">
        <v>6.7</v>
      </c>
      <c r="F257" s="17">
        <v>6.13</v>
      </c>
      <c r="G257" s="7" t="s">
        <v>373</v>
      </c>
      <c r="H257" s="17">
        <v>6.46</v>
      </c>
      <c r="I257" s="7">
        <v>1150</v>
      </c>
    </row>
    <row r="258" spans="1:9" ht="12.75">
      <c r="A258" s="33" t="s">
        <v>402</v>
      </c>
      <c r="B258" s="32" t="s">
        <v>440</v>
      </c>
      <c r="C258" s="7">
        <v>6</v>
      </c>
      <c r="D258" s="7">
        <v>5.8</v>
      </c>
      <c r="F258" s="17">
        <v>5.88</v>
      </c>
      <c r="G258" s="7" t="s">
        <v>373</v>
      </c>
      <c r="H258" s="17">
        <v>6.18</v>
      </c>
      <c r="I258" s="7">
        <v>1050</v>
      </c>
    </row>
    <row r="259" spans="1:9" ht="12.75">
      <c r="A259" s="33" t="s">
        <v>402</v>
      </c>
      <c r="B259" s="32" t="s">
        <v>441</v>
      </c>
      <c r="C259" s="7">
        <v>8</v>
      </c>
      <c r="D259" s="7">
        <v>4.8</v>
      </c>
      <c r="F259" s="17">
        <v>3.8</v>
      </c>
      <c r="G259" s="7" t="s">
        <v>373</v>
      </c>
      <c r="H259" s="17">
        <v>3.89</v>
      </c>
      <c r="I259" s="7">
        <v>500</v>
      </c>
    </row>
    <row r="260" spans="1:9" ht="12.75">
      <c r="A260" s="33" t="s">
        <v>402</v>
      </c>
      <c r="B260" s="32" t="s">
        <v>442</v>
      </c>
      <c r="C260" s="7">
        <v>10</v>
      </c>
      <c r="D260" s="7">
        <v>5.6</v>
      </c>
      <c r="F260" s="17">
        <v>5.98</v>
      </c>
      <c r="G260" s="7" t="s">
        <v>373</v>
      </c>
      <c r="H260" s="17">
        <v>6.35</v>
      </c>
      <c r="I260" s="7">
        <v>2</v>
      </c>
    </row>
    <row r="261" spans="1:9" ht="12.75">
      <c r="A261" s="32" t="s">
        <v>404</v>
      </c>
      <c r="B261" s="32" t="s">
        <v>443</v>
      </c>
      <c r="C261" s="17">
        <v>2</v>
      </c>
      <c r="D261" s="17">
        <v>11.2</v>
      </c>
      <c r="F261" s="17">
        <v>6.84</v>
      </c>
      <c r="G261" s="17" t="s">
        <v>373</v>
      </c>
      <c r="H261" s="17">
        <v>7.02</v>
      </c>
      <c r="I261" s="17">
        <v>1890</v>
      </c>
    </row>
    <row r="262" spans="1:9" ht="12.75">
      <c r="A262" s="32" t="s">
        <v>404</v>
      </c>
      <c r="B262" s="32" t="s">
        <v>444</v>
      </c>
      <c r="C262" s="17">
        <v>4</v>
      </c>
      <c r="D262" s="17">
        <v>11.4</v>
      </c>
      <c r="F262" s="17">
        <v>6.53</v>
      </c>
      <c r="G262" s="17" t="s">
        <v>373</v>
      </c>
      <c r="H262" s="17">
        <v>6.66</v>
      </c>
      <c r="I262" s="17">
        <v>1150</v>
      </c>
    </row>
    <row r="263" spans="1:9" ht="12.75">
      <c r="A263" s="32" t="s">
        <v>404</v>
      </c>
      <c r="B263" s="32" t="s">
        <v>445</v>
      </c>
      <c r="C263" s="17">
        <v>6</v>
      </c>
      <c r="D263" s="17">
        <v>9.2</v>
      </c>
      <c r="F263" s="17">
        <v>6</v>
      </c>
      <c r="G263" s="17" t="s">
        <v>373</v>
      </c>
      <c r="H263" s="17">
        <v>6.23</v>
      </c>
      <c r="I263" s="17">
        <v>1000</v>
      </c>
    </row>
    <row r="264" spans="1:9" ht="12.75">
      <c r="A264" s="32" t="s">
        <v>404</v>
      </c>
      <c r="B264" s="32" t="s">
        <v>446</v>
      </c>
      <c r="C264" s="17">
        <v>8</v>
      </c>
      <c r="D264" s="17">
        <v>6.1</v>
      </c>
      <c r="F264" s="17">
        <v>4.3</v>
      </c>
      <c r="G264" s="17" t="s">
        <v>373</v>
      </c>
      <c r="H264" s="17">
        <v>3.97</v>
      </c>
      <c r="I264" s="17">
        <v>500</v>
      </c>
    </row>
    <row r="265" spans="1:9" ht="12.75">
      <c r="A265" s="32" t="s">
        <v>404</v>
      </c>
      <c r="B265" s="32" t="s">
        <v>447</v>
      </c>
      <c r="C265" s="17">
        <v>10</v>
      </c>
      <c r="D265" s="17">
        <v>8.4</v>
      </c>
      <c r="F265" s="17">
        <v>5.85</v>
      </c>
      <c r="G265" s="17" t="s">
        <v>373</v>
      </c>
      <c r="H265" s="17">
        <v>6.37</v>
      </c>
      <c r="I265" s="17">
        <v>2</v>
      </c>
    </row>
    <row r="266" spans="1:9" ht="12.75">
      <c r="A266" s="32" t="s">
        <v>405</v>
      </c>
      <c r="B266" s="32" t="s">
        <v>448</v>
      </c>
      <c r="C266" s="17">
        <v>2</v>
      </c>
      <c r="D266" s="17">
        <v>6.4</v>
      </c>
      <c r="F266" s="17">
        <v>6.67</v>
      </c>
      <c r="G266" s="17" t="s">
        <v>373</v>
      </c>
      <c r="H266" s="17">
        <v>7.02</v>
      </c>
      <c r="I266" s="17">
        <v>1890</v>
      </c>
    </row>
    <row r="267" spans="1:9" ht="12.75">
      <c r="A267" s="32" t="s">
        <v>405</v>
      </c>
      <c r="B267" s="32" t="s">
        <v>449</v>
      </c>
      <c r="C267" s="17">
        <v>4</v>
      </c>
      <c r="D267" s="17">
        <v>5.9</v>
      </c>
      <c r="F267" s="17">
        <v>6.57</v>
      </c>
      <c r="G267" s="17" t="s">
        <v>373</v>
      </c>
      <c r="H267" s="17">
        <v>6.4</v>
      </c>
      <c r="I267" s="17">
        <v>1080</v>
      </c>
    </row>
    <row r="268" spans="1:9" ht="12.75">
      <c r="A268" s="32" t="s">
        <v>405</v>
      </c>
      <c r="B268" s="32" t="s">
        <v>450</v>
      </c>
      <c r="C268" s="17">
        <v>6</v>
      </c>
      <c r="D268" s="17">
        <v>5.4</v>
      </c>
      <c r="F268" s="17">
        <v>5.67</v>
      </c>
      <c r="G268" s="17" t="s">
        <v>373</v>
      </c>
      <c r="H268" s="17">
        <v>6.12</v>
      </c>
      <c r="I268" s="17">
        <v>980</v>
      </c>
    </row>
    <row r="269" spans="1:9" ht="12.75">
      <c r="A269" s="32" t="s">
        <v>405</v>
      </c>
      <c r="B269" s="32" t="s">
        <v>451</v>
      </c>
      <c r="C269" s="17">
        <v>8</v>
      </c>
      <c r="D269" s="17">
        <v>4</v>
      </c>
      <c r="F269" s="17">
        <v>3.72</v>
      </c>
      <c r="G269" s="17" t="s">
        <v>373</v>
      </c>
      <c r="H269" s="17">
        <v>4.05</v>
      </c>
      <c r="I269" s="17">
        <v>500</v>
      </c>
    </row>
    <row r="270" spans="1:9" ht="12.75">
      <c r="A270" s="32" t="s">
        <v>405</v>
      </c>
      <c r="B270" s="32" t="s">
        <v>452</v>
      </c>
      <c r="C270" s="17">
        <v>10</v>
      </c>
      <c r="D270" s="17">
        <v>4.4</v>
      </c>
      <c r="F270" s="17">
        <v>5.87</v>
      </c>
      <c r="G270" s="17" t="s">
        <v>373</v>
      </c>
      <c r="H270" s="17">
        <v>6.4</v>
      </c>
      <c r="I270" s="17">
        <v>2</v>
      </c>
    </row>
    <row r="271" spans="1:9" ht="12.75">
      <c r="A271" s="32" t="s">
        <v>406</v>
      </c>
      <c r="B271" s="32" t="s">
        <v>453</v>
      </c>
      <c r="C271" s="17">
        <v>2</v>
      </c>
      <c r="D271" s="17">
        <v>6.6</v>
      </c>
      <c r="F271" s="17">
        <v>6.73</v>
      </c>
      <c r="G271" s="17" t="s">
        <v>373</v>
      </c>
      <c r="H271" s="17">
        <v>7.02</v>
      </c>
      <c r="I271" s="17">
        <v>1890</v>
      </c>
    </row>
    <row r="272" spans="1:9" ht="12.75">
      <c r="A272" s="32" t="s">
        <v>406</v>
      </c>
      <c r="B272" s="32" t="s">
        <v>454</v>
      </c>
      <c r="C272" s="17">
        <v>4</v>
      </c>
      <c r="D272" s="17">
        <v>6.7</v>
      </c>
      <c r="F272" s="17">
        <v>5.97</v>
      </c>
      <c r="G272" s="17" t="s">
        <v>373</v>
      </c>
      <c r="H272" s="17">
        <v>6.29</v>
      </c>
      <c r="I272" s="17">
        <v>1075</v>
      </c>
    </row>
    <row r="273" spans="1:9" ht="12.75">
      <c r="A273" s="32" t="s">
        <v>406</v>
      </c>
      <c r="B273" s="32" t="s">
        <v>455</v>
      </c>
      <c r="C273" s="17">
        <v>6</v>
      </c>
      <c r="D273" s="17">
        <v>5.7</v>
      </c>
      <c r="F273" s="17">
        <v>5.76</v>
      </c>
      <c r="G273" s="17" t="s">
        <v>373</v>
      </c>
      <c r="H273" s="17">
        <v>5.99</v>
      </c>
      <c r="I273" s="17">
        <v>1010</v>
      </c>
    </row>
    <row r="274" spans="1:9" ht="12.75">
      <c r="A274" s="32" t="s">
        <v>406</v>
      </c>
      <c r="B274" s="32" t="s">
        <v>456</v>
      </c>
      <c r="C274" s="17">
        <v>8</v>
      </c>
      <c r="D274" s="17">
        <v>4</v>
      </c>
      <c r="F274" s="17">
        <v>3.87</v>
      </c>
      <c r="G274" s="17" t="s">
        <v>373</v>
      </c>
      <c r="H274" s="17">
        <v>4.05</v>
      </c>
      <c r="I274" s="17">
        <v>500</v>
      </c>
    </row>
    <row r="275" spans="1:9" ht="12.75">
      <c r="A275" s="32" t="s">
        <v>406</v>
      </c>
      <c r="B275" s="32" t="s">
        <v>457</v>
      </c>
      <c r="C275" s="17">
        <v>10</v>
      </c>
      <c r="D275" s="17">
        <v>4.9</v>
      </c>
      <c r="F275" s="17">
        <v>6.02</v>
      </c>
      <c r="G275" s="17" t="s">
        <v>373</v>
      </c>
      <c r="H275" s="17">
        <v>6.44</v>
      </c>
      <c r="I275" s="17">
        <v>2</v>
      </c>
    </row>
    <row r="276" spans="1:9" ht="12.75">
      <c r="A276" s="32" t="s">
        <v>407</v>
      </c>
      <c r="B276" s="32" t="s">
        <v>422</v>
      </c>
      <c r="C276" s="17">
        <v>2</v>
      </c>
      <c r="D276" s="17">
        <v>9.1</v>
      </c>
      <c r="F276" s="17">
        <v>6.37</v>
      </c>
      <c r="G276" s="17" t="s">
        <v>373</v>
      </c>
      <c r="H276" s="17">
        <v>6.7</v>
      </c>
      <c r="I276" s="17">
        <v>1280</v>
      </c>
    </row>
    <row r="277" spans="1:9" ht="12.75">
      <c r="A277" s="32" t="s">
        <v>407</v>
      </c>
      <c r="B277" s="32" t="s">
        <v>423</v>
      </c>
      <c r="C277" s="17">
        <v>4</v>
      </c>
      <c r="D277" s="17">
        <v>6.2</v>
      </c>
      <c r="F277" s="17">
        <v>5.68</v>
      </c>
      <c r="G277" s="17" t="s">
        <v>373</v>
      </c>
      <c r="H277" s="17">
        <v>5.9</v>
      </c>
      <c r="I277" s="17">
        <v>1060</v>
      </c>
    </row>
    <row r="278" spans="1:9" ht="12.75">
      <c r="A278" s="32" t="s">
        <v>407</v>
      </c>
      <c r="B278" s="32" t="s">
        <v>424</v>
      </c>
      <c r="C278" s="17">
        <v>6</v>
      </c>
      <c r="D278" s="17">
        <v>6</v>
      </c>
      <c r="F278" s="17">
        <v>5.64</v>
      </c>
      <c r="G278" s="17" t="s">
        <v>373</v>
      </c>
      <c r="H278" s="17">
        <v>5.8</v>
      </c>
      <c r="I278" s="17">
        <v>1000</v>
      </c>
    </row>
    <row r="279" spans="1:9" ht="12.75">
      <c r="A279" s="32" t="s">
        <v>407</v>
      </c>
      <c r="B279" s="32" t="s">
        <v>425</v>
      </c>
      <c r="C279" s="17">
        <v>8</v>
      </c>
      <c r="D279" s="17">
        <v>4.1</v>
      </c>
      <c r="F279" s="17">
        <v>3.85</v>
      </c>
      <c r="G279" s="17" t="s">
        <v>373</v>
      </c>
      <c r="H279" s="17">
        <v>4</v>
      </c>
      <c r="I279" s="17">
        <v>500</v>
      </c>
    </row>
    <row r="280" spans="1:9" ht="12.75">
      <c r="A280" s="32" t="s">
        <v>407</v>
      </c>
      <c r="B280" s="32" t="s">
        <v>458</v>
      </c>
      <c r="C280" s="17">
        <v>10</v>
      </c>
      <c r="D280" s="17">
        <v>5.7</v>
      </c>
      <c r="F280" s="17">
        <v>6.08</v>
      </c>
      <c r="G280" s="17" t="s">
        <v>373</v>
      </c>
      <c r="H280" s="17">
        <v>6.5</v>
      </c>
      <c r="I280" s="17">
        <v>2</v>
      </c>
    </row>
    <row r="281" spans="1:9" ht="12.75">
      <c r="A281" s="32" t="s">
        <v>408</v>
      </c>
      <c r="B281" s="32" t="s">
        <v>459</v>
      </c>
      <c r="C281" s="17">
        <v>2</v>
      </c>
      <c r="D281" s="17">
        <v>7</v>
      </c>
      <c r="F281" s="17">
        <v>6.03</v>
      </c>
      <c r="G281" s="17" t="s">
        <v>373</v>
      </c>
      <c r="H281" s="17">
        <v>6.2</v>
      </c>
      <c r="I281" s="17">
        <v>1135</v>
      </c>
    </row>
    <row r="282" spans="1:9" ht="12.75">
      <c r="A282" s="32" t="s">
        <v>408</v>
      </c>
      <c r="B282" s="32" t="s">
        <v>460</v>
      </c>
      <c r="C282" s="17">
        <v>4</v>
      </c>
      <c r="D282" s="17">
        <v>6.5</v>
      </c>
      <c r="F282" s="17">
        <v>5.57</v>
      </c>
      <c r="G282" s="17" t="s">
        <v>373</v>
      </c>
      <c r="H282" s="17">
        <v>5.8</v>
      </c>
      <c r="I282" s="17">
        <v>1060</v>
      </c>
    </row>
    <row r="283" spans="1:9" ht="12.75">
      <c r="A283" s="32" t="s">
        <v>408</v>
      </c>
      <c r="B283" s="32" t="s">
        <v>461</v>
      </c>
      <c r="C283" s="17">
        <v>6</v>
      </c>
      <c r="D283" s="17">
        <v>7</v>
      </c>
      <c r="F283" s="17">
        <v>5.63</v>
      </c>
      <c r="G283" s="17" t="s">
        <v>373</v>
      </c>
      <c r="H283" s="17">
        <v>5.8</v>
      </c>
      <c r="I283" s="17">
        <v>1000</v>
      </c>
    </row>
    <row r="284" spans="1:9" ht="12.75">
      <c r="A284" s="32" t="s">
        <v>408</v>
      </c>
      <c r="B284" s="32" t="s">
        <v>462</v>
      </c>
      <c r="C284" s="17">
        <v>8</v>
      </c>
      <c r="D284" s="17">
        <v>5.4</v>
      </c>
      <c r="F284" s="17">
        <v>3.83</v>
      </c>
      <c r="G284" s="17" t="s">
        <v>373</v>
      </c>
      <c r="H284" s="17">
        <v>4.1</v>
      </c>
      <c r="I284" s="17">
        <v>500</v>
      </c>
    </row>
    <row r="285" spans="1:9" ht="12.75">
      <c r="A285" s="32" t="s">
        <v>408</v>
      </c>
      <c r="B285" s="32" t="s">
        <v>463</v>
      </c>
      <c r="C285" s="17">
        <v>10</v>
      </c>
      <c r="D285" s="17">
        <v>5.8</v>
      </c>
      <c r="F285" s="17">
        <v>6.12</v>
      </c>
      <c r="G285" s="17" t="s">
        <v>373</v>
      </c>
      <c r="H285" s="17">
        <v>6.5</v>
      </c>
      <c r="I285" s="17">
        <v>2</v>
      </c>
    </row>
    <row r="286" spans="1:9" ht="12.75">
      <c r="A286" s="32" t="s">
        <v>409</v>
      </c>
      <c r="B286" s="32" t="s">
        <v>464</v>
      </c>
      <c r="C286" s="17">
        <v>2</v>
      </c>
      <c r="D286" s="17">
        <v>8.7</v>
      </c>
      <c r="F286" s="17">
        <v>6.01</v>
      </c>
      <c r="G286" s="17" t="s">
        <v>373</v>
      </c>
      <c r="H286" s="17">
        <v>6.2</v>
      </c>
      <c r="I286" s="17">
        <v>1140</v>
      </c>
    </row>
    <row r="287" spans="1:9" ht="12.75">
      <c r="A287" s="32" t="s">
        <v>409</v>
      </c>
      <c r="B287" s="32" t="s">
        <v>465</v>
      </c>
      <c r="C287" s="17">
        <v>4</v>
      </c>
      <c r="D287" s="17">
        <v>7.8</v>
      </c>
      <c r="F287" s="17">
        <v>5.29</v>
      </c>
      <c r="G287" s="17" t="s">
        <v>373</v>
      </c>
      <c r="H287" s="17">
        <v>5.9</v>
      </c>
      <c r="I287" s="17">
        <v>1030</v>
      </c>
    </row>
    <row r="288" spans="1:9" ht="12.75">
      <c r="A288" s="32" t="s">
        <v>409</v>
      </c>
      <c r="B288" s="32" t="s">
        <v>466</v>
      </c>
      <c r="C288" s="17">
        <v>6</v>
      </c>
      <c r="D288" s="17">
        <v>6.5</v>
      </c>
      <c r="F288" s="17">
        <v>4.92</v>
      </c>
      <c r="G288" s="17" t="s">
        <v>373</v>
      </c>
      <c r="H288" s="17">
        <v>5.2</v>
      </c>
      <c r="I288" s="17">
        <v>850</v>
      </c>
    </row>
    <row r="289" spans="1:9" ht="12.75">
      <c r="A289" s="32" t="s">
        <v>409</v>
      </c>
      <c r="B289" s="32" t="s">
        <v>467</v>
      </c>
      <c r="C289" s="17">
        <v>8</v>
      </c>
      <c r="D289" s="17">
        <v>5.1</v>
      </c>
      <c r="F289" s="17">
        <v>3.91</v>
      </c>
      <c r="G289" s="17" t="s">
        <v>373</v>
      </c>
      <c r="H289" s="17">
        <v>3.9</v>
      </c>
      <c r="I289" s="17">
        <v>500</v>
      </c>
    </row>
    <row r="290" spans="1:9" ht="12.75">
      <c r="A290" s="32" t="s">
        <v>409</v>
      </c>
      <c r="B290" s="32" t="s">
        <v>468</v>
      </c>
      <c r="C290" s="17">
        <v>10</v>
      </c>
      <c r="D290" s="17">
        <v>6</v>
      </c>
      <c r="F290" s="17">
        <v>6.05</v>
      </c>
      <c r="G290" s="17" t="s">
        <v>373</v>
      </c>
      <c r="H290" s="17">
        <v>6.5</v>
      </c>
      <c r="I290" s="17">
        <v>2</v>
      </c>
    </row>
    <row r="291" spans="1:9" ht="12.75">
      <c r="A291" s="32" t="s">
        <v>410</v>
      </c>
      <c r="B291" s="32" t="s">
        <v>469</v>
      </c>
      <c r="C291" s="17">
        <v>2</v>
      </c>
      <c r="D291" s="17">
        <v>6.1</v>
      </c>
      <c r="F291" s="17">
        <v>5.59</v>
      </c>
      <c r="G291" s="17" t="s">
        <v>373</v>
      </c>
      <c r="H291" s="17">
        <v>5.8</v>
      </c>
      <c r="I291" s="17">
        <v>962</v>
      </c>
    </row>
    <row r="292" spans="1:9" ht="12.75">
      <c r="A292" s="32" t="s">
        <v>410</v>
      </c>
      <c r="B292" s="32" t="s">
        <v>470</v>
      </c>
      <c r="C292" s="17">
        <v>4</v>
      </c>
      <c r="D292" s="17">
        <v>6.7</v>
      </c>
      <c r="F292" s="17">
        <v>5.02</v>
      </c>
      <c r="G292" s="17" t="s">
        <v>373</v>
      </c>
      <c r="H292" s="17">
        <v>5.7</v>
      </c>
      <c r="I292" s="17">
        <v>900</v>
      </c>
    </row>
    <row r="293" spans="1:9" ht="12.75">
      <c r="A293" s="32" t="s">
        <v>410</v>
      </c>
      <c r="B293" s="32" t="s">
        <v>471</v>
      </c>
      <c r="C293" s="17">
        <v>6</v>
      </c>
      <c r="D293" s="17">
        <v>5.7</v>
      </c>
      <c r="F293" s="17">
        <v>4.26</v>
      </c>
      <c r="G293" s="17" t="s">
        <v>373</v>
      </c>
      <c r="H293" s="17">
        <v>4.6</v>
      </c>
      <c r="I293" s="17">
        <v>700</v>
      </c>
    </row>
    <row r="294" spans="1:9" ht="12.75">
      <c r="A294" s="32" t="s">
        <v>410</v>
      </c>
      <c r="B294" s="32" t="s">
        <v>472</v>
      </c>
      <c r="C294" s="17">
        <v>8</v>
      </c>
      <c r="D294" s="17">
        <v>5</v>
      </c>
      <c r="F294" s="17">
        <v>3.84</v>
      </c>
      <c r="G294" s="17" t="s">
        <v>373</v>
      </c>
      <c r="H294" s="17">
        <v>4</v>
      </c>
      <c r="I294" s="17">
        <v>500</v>
      </c>
    </row>
    <row r="295" spans="1:9" ht="12.75">
      <c r="A295" s="32" t="s">
        <v>410</v>
      </c>
      <c r="B295" s="32" t="s">
        <v>473</v>
      </c>
      <c r="C295" s="17">
        <v>10</v>
      </c>
      <c r="D295" s="17">
        <v>6.5</v>
      </c>
      <c r="F295" s="17">
        <v>6.07</v>
      </c>
      <c r="G295" s="17" t="s">
        <v>373</v>
      </c>
      <c r="H295" s="17">
        <v>6.5</v>
      </c>
      <c r="I295" s="17">
        <v>2</v>
      </c>
    </row>
    <row r="296" spans="1:9" ht="12.75">
      <c r="A296" s="32" t="s">
        <v>411</v>
      </c>
      <c r="B296" s="32" t="s">
        <v>474</v>
      </c>
      <c r="C296" s="17">
        <v>2</v>
      </c>
      <c r="D296" s="7" t="s">
        <v>413</v>
      </c>
      <c r="F296" s="7">
        <v>5.86</v>
      </c>
      <c r="G296" s="17">
        <v>6.5</v>
      </c>
      <c r="H296" s="17">
        <v>6.1</v>
      </c>
      <c r="I296" s="7">
        <v>1119</v>
      </c>
    </row>
    <row r="297" spans="1:9" ht="12.75">
      <c r="A297" s="32" t="s">
        <v>411</v>
      </c>
      <c r="B297" s="32" t="s">
        <v>475</v>
      </c>
      <c r="C297" s="17">
        <v>4</v>
      </c>
      <c r="D297" s="7" t="s">
        <v>413</v>
      </c>
      <c r="F297" s="7">
        <v>5.65</v>
      </c>
      <c r="G297" s="17">
        <v>6.3</v>
      </c>
      <c r="H297" s="17">
        <v>5.9</v>
      </c>
      <c r="I297" s="7">
        <v>1050</v>
      </c>
    </row>
    <row r="298" spans="1:9" ht="12.75">
      <c r="A298" s="32" t="s">
        <v>411</v>
      </c>
      <c r="B298" s="32" t="s">
        <v>476</v>
      </c>
      <c r="C298" s="17">
        <v>6</v>
      </c>
      <c r="D298" s="7" t="s">
        <v>413</v>
      </c>
      <c r="F298" s="7">
        <v>4.21</v>
      </c>
      <c r="G298" s="17">
        <v>4.9</v>
      </c>
      <c r="H298" s="17">
        <v>4.3</v>
      </c>
      <c r="I298" s="7">
        <v>641</v>
      </c>
    </row>
    <row r="299" spans="1:9" ht="12.75">
      <c r="A299" s="32" t="s">
        <v>411</v>
      </c>
      <c r="B299" s="32" t="s">
        <v>477</v>
      </c>
      <c r="C299" s="17">
        <v>8</v>
      </c>
      <c r="D299" s="7" t="s">
        <v>413</v>
      </c>
      <c r="F299" s="7">
        <v>3.82</v>
      </c>
      <c r="G299" s="17">
        <v>4.5</v>
      </c>
      <c r="H299" s="17">
        <v>4</v>
      </c>
      <c r="I299" s="7">
        <v>500</v>
      </c>
    </row>
    <row r="300" spans="1:9" ht="12.75">
      <c r="A300" s="32" t="s">
        <v>411</v>
      </c>
      <c r="B300" s="32" t="s">
        <v>478</v>
      </c>
      <c r="C300" s="17">
        <v>10</v>
      </c>
      <c r="D300" s="7" t="s">
        <v>413</v>
      </c>
      <c r="F300" s="7">
        <v>6.06</v>
      </c>
      <c r="G300" s="17">
        <v>6.8</v>
      </c>
      <c r="H300" s="17">
        <v>6.4</v>
      </c>
      <c r="I300" s="7">
        <v>3</v>
      </c>
    </row>
    <row r="301" spans="1:9" ht="12.75">
      <c r="A301" s="32" t="s">
        <v>412</v>
      </c>
      <c r="B301" s="32" t="s">
        <v>479</v>
      </c>
      <c r="C301" s="17">
        <v>2</v>
      </c>
      <c r="D301" s="7" t="s">
        <v>413</v>
      </c>
      <c r="F301" s="7">
        <v>6.23</v>
      </c>
      <c r="G301" s="17">
        <v>6.7</v>
      </c>
      <c r="H301" s="17">
        <v>6.5</v>
      </c>
      <c r="I301" s="7">
        <v>1228</v>
      </c>
    </row>
    <row r="302" spans="1:9" ht="12.75">
      <c r="A302" s="32" t="s">
        <v>412</v>
      </c>
      <c r="B302" s="32" t="s">
        <v>480</v>
      </c>
      <c r="C302" s="17">
        <v>4</v>
      </c>
      <c r="D302" s="7" t="s">
        <v>413</v>
      </c>
      <c r="F302" s="7">
        <v>5.61</v>
      </c>
      <c r="G302" s="17">
        <v>6.3</v>
      </c>
      <c r="H302" s="17">
        <v>5.9</v>
      </c>
      <c r="I302" s="7">
        <v>1049</v>
      </c>
    </row>
    <row r="303" spans="1:9" ht="12.75">
      <c r="A303" s="32" t="s">
        <v>412</v>
      </c>
      <c r="B303" s="32" t="s">
        <v>481</v>
      </c>
      <c r="C303" s="17">
        <v>6</v>
      </c>
      <c r="D303" s="7" t="s">
        <v>413</v>
      </c>
      <c r="F303" s="7">
        <v>4.86</v>
      </c>
      <c r="G303" s="17">
        <v>5.1</v>
      </c>
      <c r="H303" s="17">
        <v>5</v>
      </c>
      <c r="I303" s="7">
        <v>800</v>
      </c>
    </row>
    <row r="304" spans="1:9" ht="12.75">
      <c r="A304" s="32" t="s">
        <v>412</v>
      </c>
      <c r="B304" s="32" t="s">
        <v>482</v>
      </c>
      <c r="C304" s="17">
        <v>8</v>
      </c>
      <c r="D304" s="7" t="s">
        <v>413</v>
      </c>
      <c r="F304" s="7">
        <v>3.86</v>
      </c>
      <c r="G304" s="17">
        <v>4.4</v>
      </c>
      <c r="H304" s="17">
        <v>4</v>
      </c>
      <c r="I304" s="7">
        <v>500</v>
      </c>
    </row>
    <row r="305" spans="1:9" ht="12.75">
      <c r="A305" s="32" t="s">
        <v>412</v>
      </c>
      <c r="B305" s="32" t="s">
        <v>483</v>
      </c>
      <c r="C305" s="17">
        <v>10</v>
      </c>
      <c r="D305" s="7" t="s">
        <v>413</v>
      </c>
      <c r="F305" s="7">
        <v>6.07</v>
      </c>
      <c r="G305" s="17">
        <v>6.7</v>
      </c>
      <c r="H305" s="17">
        <v>6.4</v>
      </c>
      <c r="I305" s="7">
        <v>2</v>
      </c>
    </row>
    <row r="306" spans="1:9" ht="12.75">
      <c r="A306" s="32" t="s">
        <v>416</v>
      </c>
      <c r="B306" s="32" t="s">
        <v>426</v>
      </c>
      <c r="C306" s="17">
        <v>2</v>
      </c>
      <c r="D306" s="7">
        <v>6.5</v>
      </c>
      <c r="F306" s="7">
        <v>6.46</v>
      </c>
      <c r="G306" s="17">
        <v>6.8</v>
      </c>
      <c r="H306" s="17">
        <v>6.7</v>
      </c>
      <c r="I306" s="7">
        <v>1396</v>
      </c>
    </row>
    <row r="307" spans="1:9" ht="12.75">
      <c r="A307" s="32" t="s">
        <v>416</v>
      </c>
      <c r="B307" s="32" t="s">
        <v>427</v>
      </c>
      <c r="C307" s="17">
        <v>4</v>
      </c>
      <c r="D307" s="7">
        <v>8.2</v>
      </c>
      <c r="F307" s="7">
        <v>6.1</v>
      </c>
      <c r="G307" s="17">
        <v>6.7</v>
      </c>
      <c r="H307" s="17">
        <v>6.3</v>
      </c>
      <c r="I307" s="7">
        <v>1150</v>
      </c>
    </row>
    <row r="308" spans="1:9" ht="12.75">
      <c r="A308" s="32" t="s">
        <v>416</v>
      </c>
      <c r="B308" s="32" t="s">
        <v>428</v>
      </c>
      <c r="C308" s="17">
        <v>6</v>
      </c>
      <c r="D308" s="7">
        <v>6.5</v>
      </c>
      <c r="F308" s="7">
        <v>5.82</v>
      </c>
      <c r="G308" s="17">
        <v>6.4</v>
      </c>
      <c r="H308" s="17">
        <v>6</v>
      </c>
      <c r="I308" s="7">
        <v>1079</v>
      </c>
    </row>
    <row r="309" spans="1:9" ht="12.75">
      <c r="A309" s="32" t="s">
        <v>416</v>
      </c>
      <c r="B309" s="32" t="s">
        <v>429</v>
      </c>
      <c r="C309" s="17">
        <v>8</v>
      </c>
      <c r="D309" s="7">
        <v>4.6</v>
      </c>
      <c r="F309" s="7">
        <v>3.86</v>
      </c>
      <c r="G309" s="17">
        <v>4.4</v>
      </c>
      <c r="H309" s="17">
        <v>3.9</v>
      </c>
      <c r="I309" s="7">
        <v>500</v>
      </c>
    </row>
    <row r="310" spans="1:9" ht="12.75">
      <c r="A310" s="32" t="s">
        <v>416</v>
      </c>
      <c r="B310" s="32" t="s">
        <v>484</v>
      </c>
      <c r="C310" s="17">
        <v>10</v>
      </c>
      <c r="D310" s="7">
        <v>5.6</v>
      </c>
      <c r="F310" s="7">
        <v>5.99</v>
      </c>
      <c r="G310" s="17">
        <v>6.5</v>
      </c>
      <c r="H310" s="17">
        <v>6.3</v>
      </c>
      <c r="I310" s="7">
        <v>3</v>
      </c>
    </row>
    <row r="311" spans="1:9" ht="12.75">
      <c r="A311" s="32" t="s">
        <v>417</v>
      </c>
      <c r="B311" s="32" t="s">
        <v>485</v>
      </c>
      <c r="C311" s="17">
        <v>2</v>
      </c>
      <c r="D311" s="7">
        <v>7.3</v>
      </c>
      <c r="F311" s="7">
        <v>6.56</v>
      </c>
      <c r="G311" s="17">
        <v>7.1</v>
      </c>
      <c r="H311" s="17">
        <v>6.9</v>
      </c>
      <c r="I311" s="7">
        <v>1838</v>
      </c>
    </row>
    <row r="312" spans="1:9" ht="12.75">
      <c r="A312" s="32" t="s">
        <v>417</v>
      </c>
      <c r="B312" s="32" t="s">
        <v>486</v>
      </c>
      <c r="C312" s="17">
        <v>4</v>
      </c>
      <c r="D312" s="7">
        <v>7.8</v>
      </c>
      <c r="F312" s="7">
        <v>6.14</v>
      </c>
      <c r="G312" s="17">
        <v>6.8</v>
      </c>
      <c r="H312" s="17">
        <v>6.4</v>
      </c>
      <c r="I312" s="7">
        <v>1199</v>
      </c>
    </row>
    <row r="313" spans="1:9" ht="12.75">
      <c r="A313" s="32" t="s">
        <v>417</v>
      </c>
      <c r="B313" s="32" t="s">
        <v>487</v>
      </c>
      <c r="C313" s="17">
        <v>6</v>
      </c>
      <c r="D313" s="7">
        <v>6.2</v>
      </c>
      <c r="F313" s="7">
        <v>5.72</v>
      </c>
      <c r="G313" s="17">
        <v>6.4</v>
      </c>
      <c r="H313" s="17">
        <v>5.9</v>
      </c>
      <c r="I313" s="7">
        <v>1049</v>
      </c>
    </row>
    <row r="314" spans="1:9" ht="12.75">
      <c r="A314" s="32" t="s">
        <v>417</v>
      </c>
      <c r="B314" s="32" t="s">
        <v>488</v>
      </c>
      <c r="C314" s="17">
        <v>8</v>
      </c>
      <c r="D314" s="7">
        <v>6.1</v>
      </c>
      <c r="F314" s="7">
        <v>3.74</v>
      </c>
      <c r="G314" s="17">
        <v>4.5</v>
      </c>
      <c r="H314" s="17">
        <v>3.9</v>
      </c>
      <c r="I314" s="7">
        <v>500</v>
      </c>
    </row>
    <row r="315" spans="1:9" ht="12.75">
      <c r="A315" s="32" t="s">
        <v>417</v>
      </c>
      <c r="B315" s="32" t="s">
        <v>489</v>
      </c>
      <c r="C315" s="17">
        <v>10</v>
      </c>
      <c r="D315" s="7">
        <v>8.6</v>
      </c>
      <c r="F315" s="7">
        <v>5.99</v>
      </c>
      <c r="G315" s="17">
        <v>6.6</v>
      </c>
      <c r="H315" s="17">
        <v>2.8</v>
      </c>
      <c r="I315" s="7">
        <v>3</v>
      </c>
    </row>
    <row r="316" spans="1:9" ht="12.75">
      <c r="A316" s="32" t="s">
        <v>418</v>
      </c>
      <c r="B316" s="32" t="s">
        <v>490</v>
      </c>
      <c r="C316" s="17">
        <v>2</v>
      </c>
      <c r="D316" s="7">
        <v>7.1</v>
      </c>
      <c r="F316" s="7">
        <v>6.18</v>
      </c>
      <c r="G316" s="17">
        <v>6.5</v>
      </c>
      <c r="H316" s="17">
        <v>6.8</v>
      </c>
      <c r="I316" s="7">
        <v>1477</v>
      </c>
    </row>
    <row r="317" spans="1:9" ht="12.75">
      <c r="A317" s="32" t="s">
        <v>418</v>
      </c>
      <c r="B317" s="32" t="s">
        <v>491</v>
      </c>
      <c r="C317" s="17">
        <v>4</v>
      </c>
      <c r="D317" s="7">
        <v>5.8</v>
      </c>
      <c r="F317" s="7">
        <v>5.57</v>
      </c>
      <c r="G317" s="17">
        <v>4.4</v>
      </c>
      <c r="H317" s="17">
        <v>5.9</v>
      </c>
      <c r="I317" s="7">
        <v>1156</v>
      </c>
    </row>
    <row r="318" spans="1:9" ht="12.75">
      <c r="A318" s="32" t="s">
        <v>418</v>
      </c>
      <c r="B318" s="32" t="s">
        <v>492</v>
      </c>
      <c r="C318" s="17">
        <v>6</v>
      </c>
      <c r="D318" s="7">
        <v>7.2</v>
      </c>
      <c r="F318" s="7">
        <v>5.43</v>
      </c>
      <c r="G318" s="17">
        <v>6.2</v>
      </c>
      <c r="H318" s="17">
        <v>5.9</v>
      </c>
      <c r="I318" s="7">
        <v>1050</v>
      </c>
    </row>
    <row r="319" spans="1:9" ht="12.75">
      <c r="A319" s="32" t="s">
        <v>418</v>
      </c>
      <c r="B319" s="32" t="s">
        <v>493</v>
      </c>
      <c r="C319" s="17">
        <v>8</v>
      </c>
      <c r="D319" s="7">
        <v>7.3</v>
      </c>
      <c r="F319" s="7">
        <v>3.61</v>
      </c>
      <c r="G319" s="17">
        <v>6.2</v>
      </c>
      <c r="H319" s="17">
        <v>3.9</v>
      </c>
      <c r="I319" s="7">
        <v>500</v>
      </c>
    </row>
    <row r="320" spans="1:9" ht="12.75">
      <c r="A320" s="32" t="s">
        <v>418</v>
      </c>
      <c r="B320" s="32" t="s">
        <v>494</v>
      </c>
      <c r="C320" s="17">
        <v>10</v>
      </c>
      <c r="D320" s="7">
        <v>7.7</v>
      </c>
      <c r="F320" s="7">
        <v>5.77</v>
      </c>
      <c r="G320" s="17">
        <v>7.1</v>
      </c>
      <c r="H320" s="17">
        <v>6.3</v>
      </c>
      <c r="I320" s="7">
        <v>3</v>
      </c>
    </row>
    <row r="321" spans="1:9" ht="12.75">
      <c r="A321" s="32" t="s">
        <v>419</v>
      </c>
      <c r="B321" s="32" t="s">
        <v>495</v>
      </c>
      <c r="C321" s="17">
        <v>2</v>
      </c>
      <c r="D321" s="7">
        <v>8.5</v>
      </c>
      <c r="F321" s="7">
        <v>6.47</v>
      </c>
      <c r="G321" s="17">
        <v>7.2</v>
      </c>
      <c r="H321" s="17">
        <v>7</v>
      </c>
      <c r="I321" s="7">
        <v>1888</v>
      </c>
    </row>
    <row r="322" spans="1:9" ht="12.75">
      <c r="A322" s="32" t="s">
        <v>419</v>
      </c>
      <c r="B322" s="32" t="s">
        <v>496</v>
      </c>
      <c r="C322" s="17">
        <v>4</v>
      </c>
      <c r="D322" s="7">
        <v>7.4</v>
      </c>
      <c r="F322" s="7">
        <v>6.56</v>
      </c>
      <c r="G322" s="17">
        <v>6.5</v>
      </c>
      <c r="H322" s="17">
        <v>7</v>
      </c>
      <c r="I322" s="7">
        <v>1200</v>
      </c>
    </row>
    <row r="323" spans="1:9" ht="12.75">
      <c r="A323" s="32" t="s">
        <v>419</v>
      </c>
      <c r="B323" s="32" t="s">
        <v>497</v>
      </c>
      <c r="C323" s="17">
        <v>6</v>
      </c>
      <c r="D323" s="7">
        <v>7.4</v>
      </c>
      <c r="F323" s="7">
        <v>5.4</v>
      </c>
      <c r="G323" s="17">
        <v>6.2</v>
      </c>
      <c r="H323" s="17">
        <v>5.8</v>
      </c>
      <c r="I323" s="7">
        <v>1049</v>
      </c>
    </row>
    <row r="324" spans="1:9" ht="12.75">
      <c r="A324" s="32" t="s">
        <v>419</v>
      </c>
      <c r="B324" s="32" t="s">
        <v>498</v>
      </c>
      <c r="C324" s="17">
        <v>8</v>
      </c>
      <c r="D324" s="7">
        <v>5.3</v>
      </c>
      <c r="F324" s="7">
        <v>3.65</v>
      </c>
      <c r="G324" s="17">
        <v>4.1</v>
      </c>
      <c r="H324" s="17">
        <v>3.9</v>
      </c>
      <c r="I324" s="7">
        <v>500</v>
      </c>
    </row>
    <row r="325" spans="1:9" ht="12.75">
      <c r="A325" s="32" t="s">
        <v>419</v>
      </c>
      <c r="B325" s="32" t="s">
        <v>499</v>
      </c>
      <c r="C325" s="17">
        <v>10</v>
      </c>
      <c r="D325" s="7">
        <v>6.1</v>
      </c>
      <c r="F325" s="7">
        <v>5.76</v>
      </c>
      <c r="G325" s="17">
        <v>6.6</v>
      </c>
      <c r="H325" s="7">
        <v>6.4</v>
      </c>
      <c r="I325" s="7">
        <v>3</v>
      </c>
    </row>
    <row r="326" spans="1:9" ht="12.75">
      <c r="A326" s="32" t="s">
        <v>420</v>
      </c>
      <c r="B326" s="32" t="s">
        <v>431</v>
      </c>
      <c r="C326" s="17">
        <v>2</v>
      </c>
      <c r="D326" s="7" t="s">
        <v>434</v>
      </c>
      <c r="F326" s="7">
        <v>2.49</v>
      </c>
      <c r="G326" s="17">
        <v>7.3</v>
      </c>
      <c r="H326" s="7">
        <v>6.7</v>
      </c>
      <c r="I326" s="7">
        <v>1848</v>
      </c>
    </row>
    <row r="327" spans="1:9" ht="12.75">
      <c r="A327" s="32" t="s">
        <v>420</v>
      </c>
      <c r="B327" s="32" t="s">
        <v>432</v>
      </c>
      <c r="C327" s="17">
        <v>4</v>
      </c>
      <c r="D327" s="7" t="s">
        <v>434</v>
      </c>
      <c r="F327" s="7">
        <v>4.95</v>
      </c>
      <c r="G327" s="17">
        <v>7.2</v>
      </c>
      <c r="H327" s="7">
        <v>6.5</v>
      </c>
      <c r="I327" s="7">
        <v>1199</v>
      </c>
    </row>
    <row r="328" spans="1:9" ht="12.75">
      <c r="A328" s="32" t="s">
        <v>420</v>
      </c>
      <c r="B328" s="32" t="s">
        <v>433</v>
      </c>
      <c r="C328" s="17">
        <v>6</v>
      </c>
      <c r="D328" s="7" t="s">
        <v>434</v>
      </c>
      <c r="F328" s="7">
        <v>5.64</v>
      </c>
      <c r="G328" s="17">
        <v>6.4</v>
      </c>
      <c r="H328" s="7">
        <v>6.1</v>
      </c>
      <c r="I328" s="7">
        <v>1059</v>
      </c>
    </row>
    <row r="329" spans="1:9" ht="12.75">
      <c r="A329" s="32" t="s">
        <v>420</v>
      </c>
      <c r="B329" s="32" t="s">
        <v>500</v>
      </c>
      <c r="C329" s="17">
        <v>7</v>
      </c>
      <c r="D329" s="7" t="s">
        <v>434</v>
      </c>
      <c r="F329" s="7">
        <v>3.71</v>
      </c>
      <c r="G329" s="17">
        <v>4.5</v>
      </c>
      <c r="H329" s="7">
        <v>3.9</v>
      </c>
      <c r="I329" s="7">
        <v>500</v>
      </c>
    </row>
    <row r="330" spans="1:9" ht="12.75">
      <c r="A330" s="32" t="s">
        <v>420</v>
      </c>
      <c r="B330" s="32" t="s">
        <v>501</v>
      </c>
      <c r="C330" s="17">
        <v>10</v>
      </c>
      <c r="D330" s="7" t="s">
        <v>434</v>
      </c>
      <c r="F330" s="7">
        <v>5.83</v>
      </c>
      <c r="G330" s="17">
        <v>6.6</v>
      </c>
      <c r="H330" s="7">
        <v>6.4</v>
      </c>
      <c r="I330" s="7">
        <v>2</v>
      </c>
    </row>
    <row r="331" spans="1:9" ht="12.75">
      <c r="A331" s="32" t="s">
        <v>421</v>
      </c>
      <c r="B331" s="32" t="s">
        <v>502</v>
      </c>
      <c r="C331" s="17">
        <v>2</v>
      </c>
      <c r="D331" s="7">
        <v>7</v>
      </c>
      <c r="F331" s="7">
        <v>6.52</v>
      </c>
      <c r="G331" s="17">
        <v>7.5</v>
      </c>
      <c r="H331" s="7">
        <v>7</v>
      </c>
      <c r="I331" s="7">
        <v>1888</v>
      </c>
    </row>
    <row r="332" spans="1:9" ht="12.75">
      <c r="A332" s="32" t="s">
        <v>421</v>
      </c>
      <c r="B332" s="32" t="s">
        <v>503</v>
      </c>
      <c r="C332" s="17">
        <v>4</v>
      </c>
      <c r="D332" s="7">
        <v>6</v>
      </c>
      <c r="F332" s="7">
        <v>5.56</v>
      </c>
      <c r="G332" s="17">
        <v>6.4</v>
      </c>
      <c r="H332" s="7">
        <v>6</v>
      </c>
      <c r="I332" s="7">
        <v>1139</v>
      </c>
    </row>
    <row r="333" spans="1:9" ht="12.75">
      <c r="A333" s="32" t="s">
        <v>421</v>
      </c>
      <c r="B333" s="32" t="s">
        <v>504</v>
      </c>
      <c r="C333" s="17">
        <v>6</v>
      </c>
      <c r="D333" s="7">
        <v>5.7</v>
      </c>
      <c r="F333" s="7">
        <v>5.52</v>
      </c>
      <c r="G333" s="17">
        <v>6.3</v>
      </c>
      <c r="H333" s="7">
        <v>5.7</v>
      </c>
      <c r="I333" s="7">
        <v>1050</v>
      </c>
    </row>
    <row r="334" spans="1:9" ht="12.75">
      <c r="A334" s="32" t="s">
        <v>421</v>
      </c>
      <c r="B334" s="32" t="s">
        <v>505</v>
      </c>
      <c r="C334" s="17">
        <v>8</v>
      </c>
      <c r="D334" s="7">
        <v>3.8</v>
      </c>
      <c r="F334" s="7">
        <v>3.59</v>
      </c>
      <c r="G334" s="17">
        <v>4.3</v>
      </c>
      <c r="H334" s="7">
        <v>3.8</v>
      </c>
      <c r="I334" s="7">
        <v>500</v>
      </c>
    </row>
    <row r="335" spans="1:9" ht="12.75">
      <c r="A335" s="32" t="s">
        <v>421</v>
      </c>
      <c r="B335" s="32" t="s">
        <v>506</v>
      </c>
      <c r="C335" s="17">
        <v>10</v>
      </c>
      <c r="D335" s="7">
        <v>6.4</v>
      </c>
      <c r="F335" s="7">
        <v>5.81</v>
      </c>
      <c r="G335" s="17">
        <v>6.5</v>
      </c>
      <c r="H335" s="7">
        <v>6.4</v>
      </c>
      <c r="I335" s="7">
        <v>2</v>
      </c>
    </row>
    <row r="336" spans="1:9" ht="12.75">
      <c r="A336" s="32" t="s">
        <v>430</v>
      </c>
      <c r="B336" s="32" t="s">
        <v>507</v>
      </c>
      <c r="C336" s="17">
        <v>2</v>
      </c>
      <c r="D336" s="7" t="s">
        <v>434</v>
      </c>
      <c r="F336" s="7" t="s">
        <v>413</v>
      </c>
      <c r="G336" s="17">
        <v>7.3</v>
      </c>
      <c r="H336" s="7">
        <v>6.5</v>
      </c>
      <c r="I336" s="7">
        <v>1889</v>
      </c>
    </row>
    <row r="337" spans="1:9" ht="12.75">
      <c r="A337" s="32" t="s">
        <v>430</v>
      </c>
      <c r="B337" s="32" t="s">
        <v>508</v>
      </c>
      <c r="C337" s="17">
        <v>4</v>
      </c>
      <c r="D337" s="7" t="s">
        <v>434</v>
      </c>
      <c r="F337" s="7" t="s">
        <v>413</v>
      </c>
      <c r="G337" s="17">
        <v>6.9</v>
      </c>
      <c r="H337" s="7">
        <v>6.5</v>
      </c>
      <c r="I337" s="7">
        <v>1199</v>
      </c>
    </row>
    <row r="338" spans="1:9" ht="12.75">
      <c r="A338" s="32" t="s">
        <v>430</v>
      </c>
      <c r="B338" s="32" t="s">
        <v>509</v>
      </c>
      <c r="C338" s="17">
        <v>6</v>
      </c>
      <c r="D338" s="7" t="s">
        <v>434</v>
      </c>
      <c r="F338" s="7" t="s">
        <v>413</v>
      </c>
      <c r="G338" s="17">
        <v>6.5</v>
      </c>
      <c r="H338" s="7">
        <v>6.1</v>
      </c>
      <c r="I338" s="7">
        <v>1059</v>
      </c>
    </row>
    <row r="339" spans="1:9" ht="12.75">
      <c r="A339" s="32" t="s">
        <v>430</v>
      </c>
      <c r="B339" s="32" t="s">
        <v>510</v>
      </c>
      <c r="C339" s="17">
        <v>8</v>
      </c>
      <c r="D339" s="7" t="s">
        <v>434</v>
      </c>
      <c r="F339" s="7" t="s">
        <v>413</v>
      </c>
      <c r="G339" s="17">
        <v>4.3</v>
      </c>
      <c r="H339" s="7">
        <v>3.8</v>
      </c>
      <c r="I339" s="7">
        <v>500</v>
      </c>
    </row>
    <row r="340" spans="1:9" ht="12.75">
      <c r="A340" s="32" t="s">
        <v>430</v>
      </c>
      <c r="B340" s="32" t="s">
        <v>511</v>
      </c>
      <c r="C340" s="17">
        <v>10</v>
      </c>
      <c r="D340" s="7" t="s">
        <v>434</v>
      </c>
      <c r="F340" s="7" t="s">
        <v>413</v>
      </c>
      <c r="G340" s="17">
        <v>6.7</v>
      </c>
      <c r="H340" s="7">
        <v>6.4</v>
      </c>
      <c r="I340" s="7">
        <v>2</v>
      </c>
    </row>
    <row r="341" spans="1:7" ht="12.75">
      <c r="A341" s="32"/>
      <c r="B341" s="32"/>
      <c r="C341" s="17"/>
      <c r="G341" s="17"/>
    </row>
    <row r="342" spans="1:7" ht="12.75">
      <c r="A342" s="32"/>
      <c r="B342" s="32"/>
      <c r="C342" s="17"/>
      <c r="G342" s="17"/>
    </row>
    <row r="343" spans="1:7" ht="12.75">
      <c r="A343" s="32"/>
      <c r="B343" s="32"/>
      <c r="C343" s="17"/>
      <c r="G343" s="17"/>
    </row>
    <row r="344" spans="1:7" ht="12.75">
      <c r="A344" s="32"/>
      <c r="B344" s="32"/>
      <c r="C344" s="17"/>
      <c r="G344" s="17"/>
    </row>
    <row r="345" spans="1:7" ht="12.75">
      <c r="A345" s="32"/>
      <c r="B345" s="32"/>
      <c r="C345" s="17"/>
      <c r="G345" s="17"/>
    </row>
    <row r="346" spans="1:7" ht="12.75">
      <c r="A346" s="32"/>
      <c r="B346" s="32"/>
      <c r="C346" s="17"/>
      <c r="G346" s="17"/>
    </row>
    <row r="347" spans="1:7" ht="12.75">
      <c r="A347" s="32"/>
      <c r="B347" s="32"/>
      <c r="C347" s="17"/>
      <c r="G347" s="17"/>
    </row>
    <row r="348" spans="1:7" ht="12.75">
      <c r="A348" s="32"/>
      <c r="B348" s="32"/>
      <c r="C348" s="17"/>
      <c r="G348" s="17"/>
    </row>
    <row r="349" ht="9.75" customHeight="1"/>
    <row r="350" spans="1:9" ht="12.75">
      <c r="A350" s="27" t="s">
        <v>57</v>
      </c>
      <c r="B350" s="27" t="s">
        <v>58</v>
      </c>
      <c r="C350" s="14" t="s">
        <v>166</v>
      </c>
      <c r="D350" s="15" t="s">
        <v>162</v>
      </c>
      <c r="E350" s="14" t="s">
        <v>84</v>
      </c>
      <c r="F350" s="14" t="s">
        <v>144</v>
      </c>
      <c r="G350" s="15" t="s">
        <v>85</v>
      </c>
      <c r="H350" s="15" t="s">
        <v>159</v>
      </c>
      <c r="I350" s="50" t="s">
        <v>88</v>
      </c>
    </row>
    <row r="351" spans="1:9" ht="12.75">
      <c r="A351" s="51"/>
      <c r="B351" s="51"/>
      <c r="C351" s="52"/>
      <c r="D351" s="53" t="s">
        <v>161</v>
      </c>
      <c r="E351" s="53" t="s">
        <v>160</v>
      </c>
      <c r="F351" s="53" t="s">
        <v>160</v>
      </c>
      <c r="G351" s="54" t="s">
        <v>161</v>
      </c>
      <c r="H351" s="53" t="s">
        <v>160</v>
      </c>
      <c r="I351" s="52" t="s">
        <v>0</v>
      </c>
    </row>
    <row r="354" ht="12.75">
      <c r="I354" s="33"/>
    </row>
    <row r="355" spans="3:13" ht="15.75">
      <c r="C355" s="55" t="s">
        <v>289</v>
      </c>
      <c r="D355" s="56"/>
      <c r="E355" s="56"/>
      <c r="F355" s="56"/>
      <c r="G355" s="57"/>
      <c r="I355" s="58" t="s">
        <v>288</v>
      </c>
      <c r="J355" s="59"/>
      <c r="K355" s="59"/>
      <c r="L355" s="59"/>
      <c r="M355" s="60"/>
    </row>
    <row r="356" spans="3:13" ht="15.75">
      <c r="C356" s="48" t="s">
        <v>164</v>
      </c>
      <c r="D356" s="39" t="s">
        <v>87</v>
      </c>
      <c r="E356" s="39" t="s">
        <v>143</v>
      </c>
      <c r="F356" s="39" t="s">
        <v>157</v>
      </c>
      <c r="G356" s="39" t="s">
        <v>158</v>
      </c>
      <c r="I356" s="48" t="s">
        <v>164</v>
      </c>
      <c r="J356" s="39" t="s">
        <v>87</v>
      </c>
      <c r="K356" s="39" t="s">
        <v>143</v>
      </c>
      <c r="L356" s="39" t="s">
        <v>157</v>
      </c>
      <c r="M356" s="39" t="s">
        <v>158</v>
      </c>
    </row>
    <row r="357" spans="3:13" ht="15.75">
      <c r="C357" s="40" t="s">
        <v>156</v>
      </c>
      <c r="D357" s="84" t="s">
        <v>290</v>
      </c>
      <c r="E357" s="84" t="s">
        <v>290</v>
      </c>
      <c r="F357" s="84" t="s">
        <v>290</v>
      </c>
      <c r="G357" s="84" t="s">
        <v>290</v>
      </c>
      <c r="I357" s="62" t="s">
        <v>156</v>
      </c>
      <c r="J357" s="41">
        <f>CORREL(H68:H160,E68:E160)</f>
        <v>0.8610419359143558</v>
      </c>
      <c r="K357" s="41">
        <f>CORREL(E68:E160,F68:F160)</f>
        <v>0.8674929292224508</v>
      </c>
      <c r="L357" s="41">
        <f>CORREL(E68:E160,G68:G160)</f>
        <v>0.8512149742981171</v>
      </c>
      <c r="M357" s="41">
        <f>CORREL(D68:D149,E68:E149)</f>
        <v>0.8722337027357502</v>
      </c>
    </row>
    <row r="358" spans="3:13" ht="15.75">
      <c r="C358" s="47" t="s">
        <v>87</v>
      </c>
      <c r="D358" s="44"/>
      <c r="E358" s="41">
        <f>CORREL(H3:H67,F3:F67)</f>
        <v>0.9693229929799879</v>
      </c>
      <c r="F358" s="41">
        <f>CORREL(H3:H67,G3:G67)</f>
        <v>0.906578188135365</v>
      </c>
      <c r="G358" s="41">
        <f>CORREL(D3:D67,H3:H67)</f>
        <v>0.7945434286222515</v>
      </c>
      <c r="I358" s="47" t="s">
        <v>87</v>
      </c>
      <c r="J358" s="61"/>
      <c r="K358" s="41">
        <f>CORREL(H3:H160,F3:F160)</f>
        <v>0.962362464461179</v>
      </c>
      <c r="L358" s="41">
        <f>CORREL(H3:H160,G3:G160)</f>
        <v>0.890719377944005</v>
      </c>
      <c r="M358" s="41">
        <f>CORREL(D3:D149,H3:H149)</f>
        <v>0.8100054014128176</v>
      </c>
    </row>
    <row r="359" spans="3:13" ht="15.75">
      <c r="C359" s="43" t="s">
        <v>143</v>
      </c>
      <c r="D359" s="45"/>
      <c r="E359" s="44"/>
      <c r="F359" s="41">
        <f>CORREL(G59:G108,F59:F108)</f>
        <v>0.8977369890120999</v>
      </c>
      <c r="G359" s="41">
        <f>CORREL(D59:D108,F59:F108)</f>
        <v>0.8427002856453949</v>
      </c>
      <c r="I359" s="43" t="s">
        <v>143</v>
      </c>
      <c r="J359" s="45"/>
      <c r="K359" s="61"/>
      <c r="L359" s="41">
        <f>CORREL(G3:G160,F3:F160)</f>
        <v>0.8540344181467988</v>
      </c>
      <c r="M359" s="41">
        <f>CORREL(D3:D149,F3:F149)</f>
        <v>0.7807470446244408</v>
      </c>
    </row>
    <row r="360" spans="3:13" ht="15.75">
      <c r="C360" s="43" t="s">
        <v>157</v>
      </c>
      <c r="D360" s="45"/>
      <c r="E360" s="45"/>
      <c r="F360" s="44"/>
      <c r="G360" s="41">
        <f>CORREL(D3:D67,G3:G67)</f>
        <v>0.8168099325479499</v>
      </c>
      <c r="I360" s="43" t="s">
        <v>157</v>
      </c>
      <c r="J360" s="45"/>
      <c r="K360" s="45"/>
      <c r="L360" s="44"/>
      <c r="M360" s="42">
        <f>CORREL(D3:D149,G3:G149)</f>
        <v>0.8861835764395994</v>
      </c>
    </row>
    <row r="361" ht="12.75">
      <c r="I361" s="33" t="s">
        <v>324</v>
      </c>
    </row>
    <row r="363" spans="3:7" ht="15.75">
      <c r="C363" s="55" t="s">
        <v>238</v>
      </c>
      <c r="D363" s="56"/>
      <c r="E363" s="56"/>
      <c r="F363" s="56"/>
      <c r="G363" s="57"/>
    </row>
    <row r="364" spans="3:7" ht="15.75">
      <c r="C364" s="48" t="s">
        <v>164</v>
      </c>
      <c r="D364" s="39" t="s">
        <v>87</v>
      </c>
      <c r="E364" s="39" t="s">
        <v>143</v>
      </c>
      <c r="F364" s="39" t="s">
        <v>157</v>
      </c>
      <c r="G364" s="39" t="s">
        <v>158</v>
      </c>
    </row>
    <row r="365" spans="3:7" ht="15.75">
      <c r="C365" s="40" t="s">
        <v>156</v>
      </c>
      <c r="D365" s="46">
        <f>CORREL(H68:H117,E68:E117)</f>
        <v>0.8266729330569922</v>
      </c>
      <c r="E365" s="41">
        <f>CORREL(E68:E117,F68:F117)</f>
        <v>0.8593083814725534</v>
      </c>
      <c r="F365" s="41">
        <f>CORREL(E68:E117,G68:G117)</f>
        <v>0.8096478177147196</v>
      </c>
      <c r="G365" s="41">
        <f>CORREL(E68:E117,D68:D117)</f>
        <v>0.8077932561507113</v>
      </c>
    </row>
    <row r="366" spans="3:7" ht="15.75">
      <c r="C366" s="47" t="s">
        <v>87</v>
      </c>
      <c r="D366" s="44"/>
      <c r="E366" s="41">
        <f>CORREL(H68:H117,F68:F117)</f>
        <v>0.9641932072893488</v>
      </c>
      <c r="F366" s="41">
        <f>CORREL(G68:G117,H68:H117)</f>
        <v>0.9809296276525461</v>
      </c>
      <c r="G366" s="41">
        <f>CORREL(H68:H117,D68:D117)</f>
        <v>0.8942586555436659</v>
      </c>
    </row>
    <row r="367" spans="3:7" ht="15.75">
      <c r="C367" s="43" t="s">
        <v>143</v>
      </c>
      <c r="D367" s="45"/>
      <c r="E367" s="44"/>
      <c r="F367" s="41">
        <f>CORREL(G68:G117,F68:F117)</f>
        <v>0.9584071549662777</v>
      </c>
      <c r="G367" s="41">
        <f>CORREL(D68:D117,F68:F117)</f>
        <v>0.947363194205008</v>
      </c>
    </row>
    <row r="368" spans="3:7" ht="15.75">
      <c r="C368" s="43" t="s">
        <v>157</v>
      </c>
      <c r="D368" s="45"/>
      <c r="E368" s="45"/>
      <c r="F368" s="44"/>
      <c r="G368" s="42">
        <f>CORREL(G68:G117,D68:D117)</f>
        <v>0.9010396769404726</v>
      </c>
    </row>
    <row r="371" spans="3:7" ht="15.75">
      <c r="C371" s="55" t="s">
        <v>287</v>
      </c>
      <c r="D371" s="56"/>
      <c r="E371" s="56"/>
      <c r="F371" s="56"/>
      <c r="G371" s="57"/>
    </row>
    <row r="372" spans="3:7" ht="15.75">
      <c r="C372" s="48" t="s">
        <v>164</v>
      </c>
      <c r="D372" s="39" t="s">
        <v>87</v>
      </c>
      <c r="E372" s="39" t="s">
        <v>143</v>
      </c>
      <c r="F372" s="39" t="s">
        <v>157</v>
      </c>
      <c r="G372" s="39" t="s">
        <v>158</v>
      </c>
    </row>
    <row r="373" spans="3:7" ht="15.75">
      <c r="C373" s="40" t="s">
        <v>156</v>
      </c>
      <c r="D373" s="46">
        <f>CORREL(H118:H160,E118:E160)</f>
        <v>0.8658659682709663</v>
      </c>
      <c r="E373" s="46">
        <f>CORREL(F118:F160,E118:E160)</f>
        <v>0.8543195471255686</v>
      </c>
      <c r="F373" s="46">
        <f>CORREL(E118:E160,G118:G160)</f>
        <v>0.8815842668633487</v>
      </c>
      <c r="G373" s="46">
        <f>CORREL(D118:D149,E118:E149)</f>
        <v>0.9017765808697121</v>
      </c>
    </row>
    <row r="374" spans="3:7" ht="15.75">
      <c r="C374" s="47" t="s">
        <v>87</v>
      </c>
      <c r="D374" s="44"/>
      <c r="E374" s="41">
        <f>CORREL(H118:H160,F118:F160)</f>
        <v>0.9579169561167215</v>
      </c>
      <c r="F374" s="41">
        <f>CORREL(H118:H160,G118:G160)</f>
        <v>0.9942199070077725</v>
      </c>
      <c r="G374" s="41">
        <f>CORREL(D118:D149,H118:H149)</f>
        <v>0.9312092912208717</v>
      </c>
    </row>
    <row r="375" spans="3:7" ht="15.75">
      <c r="C375" s="43" t="s">
        <v>143</v>
      </c>
      <c r="D375" s="45"/>
      <c r="E375" s="44"/>
      <c r="F375" s="41">
        <f>CORREL(G118:G160,F118:F160)</f>
        <v>0.9657154864984314</v>
      </c>
      <c r="G375" s="41">
        <f>CORREL(F118:F149,D118:D149)</f>
        <v>0.9290496925490788</v>
      </c>
    </row>
    <row r="376" spans="3:7" ht="15.75">
      <c r="C376" s="43" t="s">
        <v>157</v>
      </c>
      <c r="D376" s="45"/>
      <c r="E376" s="45"/>
      <c r="F376" s="44"/>
      <c r="G376" s="42">
        <f>CORREL(G118:G149,D118:D149)</f>
        <v>0.9326040547231301</v>
      </c>
    </row>
    <row r="379" spans="3:7" ht="15.75">
      <c r="C379" s="55" t="s">
        <v>323</v>
      </c>
      <c r="D379" s="56"/>
      <c r="E379" s="56"/>
      <c r="F379" s="56"/>
      <c r="G379" s="57"/>
    </row>
    <row r="380" spans="3:7" ht="15.75">
      <c r="C380" s="48" t="s">
        <v>164</v>
      </c>
      <c r="D380" s="39" t="s">
        <v>87</v>
      </c>
      <c r="E380" s="39" t="s">
        <v>143</v>
      </c>
      <c r="F380" s="39" t="s">
        <v>157</v>
      </c>
      <c r="G380" s="39" t="s">
        <v>158</v>
      </c>
    </row>
    <row r="381" spans="3:7" ht="15.75">
      <c r="C381" s="40" t="s">
        <v>156</v>
      </c>
      <c r="D381" s="84" t="s">
        <v>290</v>
      </c>
      <c r="E381" s="84" t="s">
        <v>290</v>
      </c>
      <c r="F381" s="84" t="s">
        <v>290</v>
      </c>
      <c r="G381" s="84" t="s">
        <v>290</v>
      </c>
    </row>
    <row r="382" spans="3:7" ht="15.75">
      <c r="C382" s="47" t="s">
        <v>87</v>
      </c>
      <c r="D382" s="44"/>
      <c r="E382" s="49">
        <f>CORREL(H191:H250,F191:F250)</f>
        <v>0.9850546679499982</v>
      </c>
      <c r="F382" s="41">
        <f>CORREL(H161:H190,G161:G190)</f>
        <v>0.9943688667988697</v>
      </c>
      <c r="G382" s="41">
        <f>CORREL(D161:D185,H161:H185)</f>
        <v>0.9374830775307702</v>
      </c>
    </row>
    <row r="383" spans="3:7" ht="15.75">
      <c r="C383" s="43" t="s">
        <v>143</v>
      </c>
      <c r="D383" s="45"/>
      <c r="E383" s="88"/>
      <c r="F383" s="41">
        <f>CORREL(G161:G190,F161:F190)</f>
        <v>0.9809403025858605</v>
      </c>
      <c r="G383" s="41">
        <f>CORREL(F161:F185,D161:D185)</f>
        <v>0.9535995978265815</v>
      </c>
    </row>
    <row r="384" spans="3:7" ht="15.75">
      <c r="C384" s="43" t="s">
        <v>157</v>
      </c>
      <c r="D384" s="45"/>
      <c r="E384" s="89"/>
      <c r="F384" s="88"/>
      <c r="G384" s="41">
        <f>CORREL(G161:G185,D161:D185)</f>
        <v>0.9400466402643157</v>
      </c>
    </row>
    <row r="387" spans="3:7" ht="15.75">
      <c r="C387" s="55" t="s">
        <v>398</v>
      </c>
      <c r="D387" s="56"/>
      <c r="E387" s="56"/>
      <c r="F387" s="56"/>
      <c r="G387" s="57"/>
    </row>
    <row r="388" spans="3:7" ht="15.75">
      <c r="C388" s="48" t="s">
        <v>164</v>
      </c>
      <c r="D388" s="39" t="s">
        <v>87</v>
      </c>
      <c r="E388" s="39" t="s">
        <v>143</v>
      </c>
      <c r="F388" s="39" t="s">
        <v>157</v>
      </c>
      <c r="G388" s="39" t="s">
        <v>158</v>
      </c>
    </row>
    <row r="389" spans="3:7" ht="15.75">
      <c r="C389" s="40" t="s">
        <v>156</v>
      </c>
      <c r="D389" s="84" t="s">
        <v>290</v>
      </c>
      <c r="E389" s="84" t="s">
        <v>290</v>
      </c>
      <c r="F389" s="84" t="s">
        <v>290</v>
      </c>
      <c r="G389" s="84" t="s">
        <v>290</v>
      </c>
    </row>
    <row r="390" spans="3:7" ht="15.75">
      <c r="C390" s="47" t="s">
        <v>87</v>
      </c>
      <c r="D390" s="44"/>
      <c r="E390" s="93">
        <f>CORREL(H191:H250,F191:F250)</f>
        <v>0.9850546679499982</v>
      </c>
      <c r="F390" s="93">
        <f>CORREL(H191:H250,G191:G250)</f>
        <v>0.9905821237045281</v>
      </c>
      <c r="G390" s="93">
        <f>CORREL(H191:H250,D191:D250)</f>
        <v>0.9025800602057127</v>
      </c>
    </row>
    <row r="391" spans="3:7" ht="15.75">
      <c r="C391" s="43" t="s">
        <v>143</v>
      </c>
      <c r="D391" s="45"/>
      <c r="E391" s="92"/>
      <c r="F391" s="93">
        <f>CORREL(F191:F250,G191:G250)</f>
        <v>0.979905095278515</v>
      </c>
      <c r="G391" s="93">
        <f>CORREL(F191:F250,D191:D250)</f>
        <v>0.8953849678132192</v>
      </c>
    </row>
    <row r="392" spans="3:7" ht="15.75">
      <c r="C392" s="43" t="s">
        <v>157</v>
      </c>
      <c r="D392" s="45"/>
      <c r="E392" s="89"/>
      <c r="F392" s="92"/>
      <c r="G392" s="93">
        <f>CORREL(D191:D250,G191:G250)</f>
        <v>0.923926248391648</v>
      </c>
    </row>
    <row r="395" spans="3:7" ht="15.75">
      <c r="C395" s="55" t="s">
        <v>403</v>
      </c>
      <c r="D395" s="56"/>
      <c r="E395" s="56"/>
      <c r="F395" s="56"/>
      <c r="G395" s="57"/>
    </row>
    <row r="396" spans="3:7" ht="15.75">
      <c r="C396" s="48" t="s">
        <v>164</v>
      </c>
      <c r="D396" s="39" t="s">
        <v>87</v>
      </c>
      <c r="E396" s="39" t="s">
        <v>143</v>
      </c>
      <c r="F396" s="39" t="s">
        <v>157</v>
      </c>
      <c r="G396" s="39" t="s">
        <v>158</v>
      </c>
    </row>
    <row r="397" spans="3:7" ht="15.75">
      <c r="C397" s="40" t="s">
        <v>156</v>
      </c>
      <c r="D397" s="84" t="s">
        <v>290</v>
      </c>
      <c r="E397" s="84" t="s">
        <v>290</v>
      </c>
      <c r="F397" s="84" t="s">
        <v>290</v>
      </c>
      <c r="G397" s="84" t="s">
        <v>290</v>
      </c>
    </row>
    <row r="398" spans="3:7" ht="15.75">
      <c r="C398" s="47" t="s">
        <v>87</v>
      </c>
      <c r="D398" s="44"/>
      <c r="E398" s="93">
        <f>CORREL(H251:H260,F251:F260)</f>
        <v>0.9067826318800668</v>
      </c>
      <c r="F398" s="93"/>
      <c r="G398" s="93">
        <f>CORREL(H251:H260,D251:D260)</f>
        <v>0.5971411585077223</v>
      </c>
    </row>
    <row r="399" spans="3:7" ht="15.75">
      <c r="C399" s="43" t="s">
        <v>143</v>
      </c>
      <c r="D399" s="45"/>
      <c r="E399" s="92"/>
      <c r="F399" s="93"/>
      <c r="G399" s="93">
        <f>G38</f>
        <v>5.58</v>
      </c>
    </row>
    <row r="400" spans="3:7" ht="15.75">
      <c r="C400" s="43" t="s">
        <v>157</v>
      </c>
      <c r="D400" s="45"/>
      <c r="E400" s="89"/>
      <c r="F400" s="92"/>
      <c r="G400" s="93"/>
    </row>
    <row r="403" spans="3:7" ht="15.75">
      <c r="C403" s="55" t="s">
        <v>414</v>
      </c>
      <c r="D403" s="56"/>
      <c r="E403" s="56"/>
      <c r="F403" s="56"/>
      <c r="G403" s="57"/>
    </row>
    <row r="404" spans="3:7" ht="15.75">
      <c r="C404" s="48" t="s">
        <v>164</v>
      </c>
      <c r="D404" s="39" t="s">
        <v>87</v>
      </c>
      <c r="E404" s="39" t="s">
        <v>143</v>
      </c>
      <c r="F404" s="39" t="s">
        <v>157</v>
      </c>
      <c r="G404" s="39" t="s">
        <v>158</v>
      </c>
    </row>
    <row r="405" spans="3:7" ht="15.75">
      <c r="C405" s="40" t="s">
        <v>156</v>
      </c>
      <c r="D405" s="84" t="s">
        <v>290</v>
      </c>
      <c r="E405" s="84" t="s">
        <v>290</v>
      </c>
      <c r="F405" s="84" t="s">
        <v>290</v>
      </c>
      <c r="G405" s="84" t="s">
        <v>290</v>
      </c>
    </row>
    <row r="406" spans="3:8" ht="15.75">
      <c r="C406" s="47" t="s">
        <v>87</v>
      </c>
      <c r="D406" s="44"/>
      <c r="E406" s="94">
        <f>CORREL(H306:H325,F306:F325)</f>
        <v>0.773821078519548</v>
      </c>
      <c r="F406" s="94">
        <f>CORREL(H306:H325,G306:G325)</f>
        <v>0.5990212598126292</v>
      </c>
      <c r="G406" s="94">
        <f>CORREL(H306:H325,D306:D325)</f>
        <v>0.22990556421880803</v>
      </c>
      <c r="H406" s="7" t="s">
        <v>415</v>
      </c>
    </row>
    <row r="407" spans="3:7" ht="15.75">
      <c r="C407" s="43" t="s">
        <v>143</v>
      </c>
      <c r="D407" s="45"/>
      <c r="E407" s="92"/>
      <c r="F407" s="93"/>
      <c r="G407" s="93">
        <f>CORREL(F306:F325,D306:D325)</f>
        <v>0.5258740245784739</v>
      </c>
    </row>
    <row r="408" spans="3:7" ht="15.75">
      <c r="C408" s="43" t="s">
        <v>157</v>
      </c>
      <c r="D408" s="45"/>
      <c r="E408" s="89"/>
      <c r="F408" s="92"/>
      <c r="G408" s="93"/>
    </row>
    <row r="411" spans="3:7" ht="15.75">
      <c r="C411" s="55"/>
      <c r="D411" s="56"/>
      <c r="E411" s="56"/>
      <c r="F411" s="56"/>
      <c r="G411" s="57"/>
    </row>
    <row r="412" spans="3:7" ht="15.75">
      <c r="C412" s="48"/>
      <c r="D412" s="39"/>
      <c r="E412" s="39"/>
      <c r="F412" s="39"/>
      <c r="G412" s="39"/>
    </row>
    <row r="413" spans="3:7" ht="15.75">
      <c r="C413" s="40"/>
      <c r="D413" s="84"/>
      <c r="E413" s="84"/>
      <c r="F413" s="84"/>
      <c r="G413" s="84"/>
    </row>
    <row r="414" spans="3:7" ht="15.75">
      <c r="C414" s="47"/>
      <c r="D414" s="44"/>
      <c r="E414" s="93"/>
      <c r="F414" s="93"/>
      <c r="G414" s="93"/>
    </row>
    <row r="415" spans="3:7" ht="15.75">
      <c r="C415" s="43"/>
      <c r="D415" s="45"/>
      <c r="E415" s="92"/>
      <c r="F415" s="93"/>
      <c r="G415" s="93"/>
    </row>
    <row r="416" spans="3:7" ht="15.75">
      <c r="C416" s="43"/>
      <c r="D416" s="45"/>
      <c r="E416" s="89"/>
      <c r="F416" s="92"/>
      <c r="G416" s="93"/>
    </row>
  </sheetData>
  <sheetProtection/>
  <printOptions/>
  <pageMargins left="0.75" right="0.75" top="1" bottom="1" header="0.5" footer="0.5"/>
  <pageSetup orientation="portrait" paperSize="9" r:id="rId3"/>
  <legacyDrawing r:id="rId2"/>
</worksheet>
</file>

<file path=xl/worksheets/sheet38.xml><?xml version="1.0" encoding="utf-8"?>
<worksheet xmlns="http://schemas.openxmlformats.org/spreadsheetml/2006/main" xmlns:r="http://schemas.openxmlformats.org/officeDocument/2006/relationships">
  <dimension ref="A1:S71"/>
  <sheetViews>
    <sheetView zoomScalePageLayoutView="0" workbookViewId="0" topLeftCell="A1">
      <selection activeCell="J74" sqref="J74"/>
    </sheetView>
  </sheetViews>
  <sheetFormatPr defaultColWidth="20.125" defaultRowHeight="12.75"/>
  <cols>
    <col min="1" max="1" width="6.875" style="76" bestFit="1" customWidth="1"/>
    <col min="2" max="2" width="15.875" style="76" bestFit="1" customWidth="1"/>
    <col min="3" max="7" width="10.25390625" style="76" customWidth="1"/>
    <col min="8" max="8" width="7.75390625" style="76" customWidth="1"/>
    <col min="9" max="9" width="9.125" style="77" customWidth="1"/>
    <col min="10" max="10" width="46.75390625" style="78" customWidth="1"/>
    <col min="11" max="11" width="7.25390625" style="78" bestFit="1" customWidth="1"/>
    <col min="12" max="12" width="16.125" style="78" bestFit="1" customWidth="1"/>
    <col min="13" max="13" width="10.125" style="78" bestFit="1" customWidth="1"/>
    <col min="14" max="14" width="10.375" style="78" bestFit="1" customWidth="1"/>
    <col min="15" max="15" width="8.625" style="78" bestFit="1" customWidth="1"/>
    <col min="16" max="16" width="9.875" style="78" customWidth="1"/>
    <col min="17" max="17" width="10.00390625" style="78" customWidth="1"/>
    <col min="18" max="18" width="8.75390625" style="78" bestFit="1" customWidth="1"/>
    <col min="19" max="19" width="6.50390625" style="78" bestFit="1" customWidth="1"/>
    <col min="20" max="16384" width="20.125" style="78" customWidth="1"/>
  </cols>
  <sheetData>
    <row r="1" spans="1:19" s="70" customFormat="1" ht="12.75">
      <c r="A1" s="27" t="s">
        <v>57</v>
      </c>
      <c r="B1" s="27" t="s">
        <v>58</v>
      </c>
      <c r="C1" s="14" t="s">
        <v>166</v>
      </c>
      <c r="D1" s="15" t="s">
        <v>162</v>
      </c>
      <c r="E1" s="14" t="s">
        <v>84</v>
      </c>
      <c r="F1" s="14" t="s">
        <v>144</v>
      </c>
      <c r="G1" s="15" t="s">
        <v>85</v>
      </c>
      <c r="H1" s="15" t="s">
        <v>159</v>
      </c>
      <c r="I1" s="50" t="s">
        <v>88</v>
      </c>
      <c r="J1" s="82" t="s">
        <v>237</v>
      </c>
      <c r="K1" s="27" t="s">
        <v>57</v>
      </c>
      <c r="L1" s="27" t="s">
        <v>58</v>
      </c>
      <c r="M1" s="14" t="s">
        <v>166</v>
      </c>
      <c r="N1" s="15" t="s">
        <v>162</v>
      </c>
      <c r="O1" s="14" t="s">
        <v>84</v>
      </c>
      <c r="P1" s="14" t="s">
        <v>144</v>
      </c>
      <c r="Q1" s="15" t="s">
        <v>85</v>
      </c>
      <c r="R1" s="15" t="s">
        <v>159</v>
      </c>
      <c r="S1" s="50" t="s">
        <v>88</v>
      </c>
    </row>
    <row r="2" spans="1:19" s="73" customFormat="1" ht="12.75">
      <c r="A2" s="51"/>
      <c r="B2" s="51"/>
      <c r="C2" s="52"/>
      <c r="D2" s="53" t="s">
        <v>161</v>
      </c>
      <c r="E2" s="53" t="s">
        <v>160</v>
      </c>
      <c r="F2" s="53" t="s">
        <v>160</v>
      </c>
      <c r="G2" s="54" t="s">
        <v>161</v>
      </c>
      <c r="H2" s="53" t="s">
        <v>160</v>
      </c>
      <c r="I2" s="52" t="s">
        <v>0</v>
      </c>
      <c r="K2" s="51"/>
      <c r="L2" s="51"/>
      <c r="M2" s="52"/>
      <c r="N2" s="53" t="s">
        <v>161</v>
      </c>
      <c r="O2" s="53" t="s">
        <v>160</v>
      </c>
      <c r="P2" s="53" t="s">
        <v>160</v>
      </c>
      <c r="Q2" s="54" t="s">
        <v>161</v>
      </c>
      <c r="R2" s="53" t="s">
        <v>160</v>
      </c>
      <c r="S2" s="52" t="s">
        <v>0</v>
      </c>
    </row>
    <row r="3" spans="1:19" s="73" customFormat="1" ht="12.75">
      <c r="A3" s="69" t="s">
        <v>167</v>
      </c>
      <c r="B3" s="69" t="s">
        <v>168</v>
      </c>
      <c r="C3" s="69">
        <v>1</v>
      </c>
      <c r="D3" s="69">
        <v>5.33</v>
      </c>
      <c r="E3" s="69">
        <v>5.71</v>
      </c>
      <c r="F3" s="69"/>
      <c r="G3" s="69">
        <v>5.68</v>
      </c>
      <c r="H3" s="69">
        <v>5.76</v>
      </c>
      <c r="I3" s="69">
        <v>1149</v>
      </c>
      <c r="K3" s="17" t="s">
        <v>199</v>
      </c>
      <c r="L3" s="17" t="s">
        <v>200</v>
      </c>
      <c r="M3" s="17">
        <v>1</v>
      </c>
      <c r="N3" s="17">
        <v>6.25</v>
      </c>
      <c r="O3" s="16">
        <v>6.79</v>
      </c>
      <c r="P3" s="16"/>
      <c r="Q3" s="17">
        <v>6.61</v>
      </c>
      <c r="R3" s="17">
        <v>6.78</v>
      </c>
      <c r="S3" s="79">
        <v>1450</v>
      </c>
    </row>
    <row r="4" spans="1:19" s="73" customFormat="1" ht="12.75">
      <c r="A4" s="69" t="s">
        <v>167</v>
      </c>
      <c r="B4" s="69" t="s">
        <v>169</v>
      </c>
      <c r="C4" s="69">
        <v>2</v>
      </c>
      <c r="D4" s="69">
        <v>5.23</v>
      </c>
      <c r="E4" s="69">
        <v>5.97</v>
      </c>
      <c r="F4" s="69"/>
      <c r="G4" s="69">
        <v>6.04</v>
      </c>
      <c r="H4" s="69">
        <v>5.81</v>
      </c>
      <c r="I4" s="69">
        <v>1010</v>
      </c>
      <c r="K4" s="69" t="s">
        <v>190</v>
      </c>
      <c r="L4" s="71" t="s">
        <v>191</v>
      </c>
      <c r="M4" s="69">
        <v>1</v>
      </c>
      <c r="N4" s="69">
        <v>6.12</v>
      </c>
      <c r="O4" s="69">
        <v>5.87</v>
      </c>
      <c r="P4" s="74"/>
      <c r="Q4" s="69">
        <v>6.78</v>
      </c>
      <c r="R4" s="69">
        <v>6.5</v>
      </c>
      <c r="S4" s="72">
        <v>1350</v>
      </c>
    </row>
    <row r="5" spans="1:19" s="74" customFormat="1" ht="12.75">
      <c r="A5" s="69" t="s">
        <v>167</v>
      </c>
      <c r="B5" s="69" t="s">
        <v>170</v>
      </c>
      <c r="C5" s="69">
        <v>5</v>
      </c>
      <c r="D5" s="69">
        <v>3.38</v>
      </c>
      <c r="E5" s="69">
        <v>3.88</v>
      </c>
      <c r="F5" s="69"/>
      <c r="G5" s="69">
        <v>4.2</v>
      </c>
      <c r="H5" s="69">
        <v>3.91</v>
      </c>
      <c r="I5" s="69">
        <v>400</v>
      </c>
      <c r="K5" s="69" t="s">
        <v>190</v>
      </c>
      <c r="L5" s="71" t="s">
        <v>197</v>
      </c>
      <c r="M5" s="69">
        <v>7</v>
      </c>
      <c r="N5" s="69">
        <v>6.03</v>
      </c>
      <c r="O5" s="69">
        <v>6.8</v>
      </c>
      <c r="Q5" s="69">
        <v>7.64</v>
      </c>
      <c r="R5" s="69">
        <v>7.29</v>
      </c>
      <c r="S5" s="72">
        <v>50</v>
      </c>
    </row>
    <row r="6" spans="1:19" s="74" customFormat="1" ht="12.75">
      <c r="A6" s="69" t="s">
        <v>167</v>
      </c>
      <c r="B6" s="69" t="s">
        <v>171</v>
      </c>
      <c r="C6" s="69">
        <v>7</v>
      </c>
      <c r="D6" s="69">
        <v>5.48</v>
      </c>
      <c r="E6" s="69">
        <v>7.2</v>
      </c>
      <c r="F6" s="69"/>
      <c r="G6" s="69">
        <v>7.56</v>
      </c>
      <c r="H6" s="69">
        <v>7.34</v>
      </c>
      <c r="I6" s="69">
        <v>50</v>
      </c>
      <c r="K6" s="17" t="s">
        <v>199</v>
      </c>
      <c r="L6" s="17" t="s">
        <v>201</v>
      </c>
      <c r="M6" s="17">
        <v>2</v>
      </c>
      <c r="N6" s="17">
        <v>5.86</v>
      </c>
      <c r="O6" s="16">
        <v>5.72</v>
      </c>
      <c r="P6" s="16"/>
      <c r="Q6" s="17">
        <v>6.67</v>
      </c>
      <c r="R6" s="17">
        <v>6.39</v>
      </c>
      <c r="S6" s="79">
        <v>1300</v>
      </c>
    </row>
    <row r="7" spans="1:19" s="74" customFormat="1" ht="12.75">
      <c r="A7" s="69" t="s">
        <v>172</v>
      </c>
      <c r="B7" s="71" t="s">
        <v>173</v>
      </c>
      <c r="C7" s="69">
        <v>1</v>
      </c>
      <c r="D7" s="69">
        <v>4.57</v>
      </c>
      <c r="E7" s="69">
        <v>4.9</v>
      </c>
      <c r="F7" s="69"/>
      <c r="G7" s="69">
        <v>5.03</v>
      </c>
      <c r="H7" s="69">
        <v>4.94</v>
      </c>
      <c r="I7" s="72">
        <v>750</v>
      </c>
      <c r="K7" s="69" t="s">
        <v>190</v>
      </c>
      <c r="L7" s="71" t="s">
        <v>193</v>
      </c>
      <c r="M7" s="69">
        <v>3</v>
      </c>
      <c r="N7" s="69">
        <v>5.84</v>
      </c>
      <c r="O7" s="69">
        <v>6.46</v>
      </c>
      <c r="Q7" s="69">
        <v>6.99</v>
      </c>
      <c r="R7" s="69">
        <v>6.49</v>
      </c>
      <c r="S7" s="72">
        <v>1250</v>
      </c>
    </row>
    <row r="8" spans="1:19" s="74" customFormat="1" ht="12.75">
      <c r="A8" s="69" t="s">
        <v>172</v>
      </c>
      <c r="B8" s="71" t="s">
        <v>174</v>
      </c>
      <c r="C8" s="69">
        <v>2</v>
      </c>
      <c r="D8" s="69">
        <v>3.58</v>
      </c>
      <c r="E8" s="69">
        <v>4.36</v>
      </c>
      <c r="F8" s="69"/>
      <c r="G8" s="69">
        <v>4.62</v>
      </c>
      <c r="H8" s="69">
        <v>4.39</v>
      </c>
      <c r="I8" s="72">
        <v>650</v>
      </c>
      <c r="K8" s="69" t="s">
        <v>190</v>
      </c>
      <c r="L8" s="71" t="s">
        <v>196</v>
      </c>
      <c r="M8" s="69">
        <v>6</v>
      </c>
      <c r="N8" s="69">
        <v>5.73</v>
      </c>
      <c r="O8" s="69">
        <v>7.45</v>
      </c>
      <c r="Q8" s="69">
        <v>7.73</v>
      </c>
      <c r="R8" s="69">
        <v>3.98</v>
      </c>
      <c r="S8" s="72">
        <v>400</v>
      </c>
    </row>
    <row r="9" spans="1:19" s="74" customFormat="1" ht="12.75">
      <c r="A9" s="69" t="s">
        <v>172</v>
      </c>
      <c r="B9" s="71" t="s">
        <v>175</v>
      </c>
      <c r="C9" s="69">
        <v>3</v>
      </c>
      <c r="D9" s="69">
        <v>3.42</v>
      </c>
      <c r="E9" s="69">
        <v>3.93</v>
      </c>
      <c r="F9" s="69"/>
      <c r="G9" s="69">
        <v>4.29</v>
      </c>
      <c r="H9" s="69">
        <v>3.97</v>
      </c>
      <c r="I9" s="72">
        <v>500</v>
      </c>
      <c r="K9" s="69" t="s">
        <v>190</v>
      </c>
      <c r="L9" s="71" t="s">
        <v>192</v>
      </c>
      <c r="M9" s="69">
        <v>2</v>
      </c>
      <c r="N9" s="69">
        <v>5.73</v>
      </c>
      <c r="O9" s="69">
        <v>6.06</v>
      </c>
      <c r="Q9" s="69">
        <v>6.76</v>
      </c>
      <c r="R9" s="69">
        <v>6.51</v>
      </c>
      <c r="S9" s="72">
        <v>1300</v>
      </c>
    </row>
    <row r="10" spans="1:19" s="73" customFormat="1" ht="12" customHeight="1">
      <c r="A10" s="69" t="s">
        <v>172</v>
      </c>
      <c r="B10" s="71" t="s">
        <v>176</v>
      </c>
      <c r="C10" s="69">
        <v>4</v>
      </c>
      <c r="D10" s="69">
        <v>3.39</v>
      </c>
      <c r="E10" s="69">
        <v>4.13</v>
      </c>
      <c r="F10" s="69"/>
      <c r="G10" s="69">
        <v>4.65</v>
      </c>
      <c r="H10" s="69">
        <v>4.19</v>
      </c>
      <c r="I10" s="72">
        <v>300</v>
      </c>
      <c r="K10" s="17" t="s">
        <v>208</v>
      </c>
      <c r="L10" s="17" t="s">
        <v>210</v>
      </c>
      <c r="M10" s="16">
        <v>2</v>
      </c>
      <c r="N10" s="16">
        <v>5.64</v>
      </c>
      <c r="O10" s="16">
        <v>6.31</v>
      </c>
      <c r="P10" s="16"/>
      <c r="Q10" s="16">
        <v>6.82</v>
      </c>
      <c r="R10" s="16">
        <v>6.29</v>
      </c>
      <c r="S10" s="66">
        <v>1272</v>
      </c>
    </row>
    <row r="11" spans="1:19" s="73" customFormat="1" ht="12.75">
      <c r="A11" s="69" t="s">
        <v>172</v>
      </c>
      <c r="B11" s="71" t="s">
        <v>177</v>
      </c>
      <c r="C11" s="69">
        <v>5</v>
      </c>
      <c r="D11" s="69">
        <v>3.25</v>
      </c>
      <c r="E11" s="69">
        <v>3.46</v>
      </c>
      <c r="F11" s="69"/>
      <c r="G11" s="69">
        <v>4.37</v>
      </c>
      <c r="H11" s="69">
        <v>4.03</v>
      </c>
      <c r="I11" s="72">
        <v>233</v>
      </c>
      <c r="K11" s="17" t="s">
        <v>208</v>
      </c>
      <c r="L11" s="17" t="s">
        <v>209</v>
      </c>
      <c r="M11" s="17">
        <v>1</v>
      </c>
      <c r="N11" s="16">
        <v>5.63</v>
      </c>
      <c r="O11" s="16">
        <v>6.07</v>
      </c>
      <c r="P11" s="16"/>
      <c r="Q11" s="16">
        <v>7.02</v>
      </c>
      <c r="R11" s="16">
        <v>6.63</v>
      </c>
      <c r="S11" s="79">
        <v>1350</v>
      </c>
    </row>
    <row r="12" spans="1:19" s="73" customFormat="1" ht="12.75">
      <c r="A12" s="69" t="s">
        <v>172</v>
      </c>
      <c r="B12" s="71" t="s">
        <v>178</v>
      </c>
      <c r="C12" s="69">
        <v>6</v>
      </c>
      <c r="D12" s="69">
        <v>3.81</v>
      </c>
      <c r="E12" s="69">
        <v>4.89</v>
      </c>
      <c r="F12" s="69"/>
      <c r="G12" s="69">
        <v>5.3</v>
      </c>
      <c r="H12" s="69">
        <v>4.97</v>
      </c>
      <c r="I12" s="72">
        <v>128</v>
      </c>
      <c r="K12" s="69" t="s">
        <v>190</v>
      </c>
      <c r="L12" s="71" t="s">
        <v>194</v>
      </c>
      <c r="M12" s="69">
        <v>4</v>
      </c>
      <c r="N12" s="69">
        <v>5.59</v>
      </c>
      <c r="O12" s="69">
        <v>6.26</v>
      </c>
      <c r="P12" s="74"/>
      <c r="Q12" s="69">
        <v>6.71</v>
      </c>
      <c r="R12" s="69">
        <v>5.92</v>
      </c>
      <c r="S12" s="72">
        <v>1192</v>
      </c>
    </row>
    <row r="13" spans="1:19" s="73" customFormat="1" ht="12.75">
      <c r="A13" s="69" t="s">
        <v>172</v>
      </c>
      <c r="B13" s="71" t="s">
        <v>179</v>
      </c>
      <c r="C13" s="69">
        <v>7</v>
      </c>
      <c r="D13" s="69">
        <v>5.51</v>
      </c>
      <c r="E13" s="69">
        <v>6.08</v>
      </c>
      <c r="F13" s="69"/>
      <c r="G13" s="69">
        <v>7.45</v>
      </c>
      <c r="H13" s="69">
        <v>7.24</v>
      </c>
      <c r="I13" s="72">
        <v>50</v>
      </c>
      <c r="K13" s="69" t="s">
        <v>172</v>
      </c>
      <c r="L13" s="71" t="s">
        <v>179</v>
      </c>
      <c r="M13" s="69">
        <v>7</v>
      </c>
      <c r="N13" s="69">
        <v>5.51</v>
      </c>
      <c r="O13" s="69">
        <v>6.08</v>
      </c>
      <c r="P13" s="69"/>
      <c r="Q13" s="69">
        <v>7.45</v>
      </c>
      <c r="R13" s="69">
        <v>7.24</v>
      </c>
      <c r="S13" s="72">
        <v>50</v>
      </c>
    </row>
    <row r="14" spans="1:19" s="73" customFormat="1" ht="12.75">
      <c r="A14" s="69" t="s">
        <v>172</v>
      </c>
      <c r="B14" s="71" t="s">
        <v>180</v>
      </c>
      <c r="C14" s="69">
        <v>8</v>
      </c>
      <c r="D14" s="69">
        <v>4.83</v>
      </c>
      <c r="E14" s="69">
        <v>5.32</v>
      </c>
      <c r="F14" s="69"/>
      <c r="G14" s="69">
        <v>6.75</v>
      </c>
      <c r="H14" s="69">
        <v>6.44</v>
      </c>
      <c r="I14" s="72">
        <v>3</v>
      </c>
      <c r="K14" s="69" t="s">
        <v>167</v>
      </c>
      <c r="L14" s="69" t="s">
        <v>171</v>
      </c>
      <c r="M14" s="69">
        <v>7</v>
      </c>
      <c r="N14" s="69">
        <v>5.48</v>
      </c>
      <c r="O14" s="69">
        <v>7.2</v>
      </c>
      <c r="P14" s="69"/>
      <c r="Q14" s="69">
        <v>7.56</v>
      </c>
      <c r="R14" s="69">
        <v>7.34</v>
      </c>
      <c r="S14" s="69">
        <v>50</v>
      </c>
    </row>
    <row r="15" spans="1:19" s="73" customFormat="1" ht="12.75">
      <c r="A15" s="69" t="s">
        <v>181</v>
      </c>
      <c r="B15" s="71" t="s">
        <v>182</v>
      </c>
      <c r="C15" s="69">
        <v>1</v>
      </c>
      <c r="D15" s="69">
        <v>5.22</v>
      </c>
      <c r="E15" s="69">
        <v>5.73</v>
      </c>
      <c r="F15" s="69"/>
      <c r="G15" s="69">
        <v>5.77</v>
      </c>
      <c r="H15" s="69">
        <v>5.77</v>
      </c>
      <c r="I15" s="72">
        <v>1060</v>
      </c>
      <c r="K15" s="17" t="s">
        <v>199</v>
      </c>
      <c r="L15" s="17" t="s">
        <v>202</v>
      </c>
      <c r="M15" s="17">
        <v>3</v>
      </c>
      <c r="N15" s="17">
        <v>5.44</v>
      </c>
      <c r="O15" s="16">
        <v>5.87</v>
      </c>
      <c r="P15" s="16"/>
      <c r="Q15" s="17">
        <v>6.3</v>
      </c>
      <c r="R15" s="17">
        <v>5.69</v>
      </c>
      <c r="S15" s="79">
        <v>1206</v>
      </c>
    </row>
    <row r="16" spans="1:19" s="74" customFormat="1" ht="12.75">
      <c r="A16" s="69" t="s">
        <v>181</v>
      </c>
      <c r="B16" s="71" t="s">
        <v>183</v>
      </c>
      <c r="C16" s="69">
        <v>2</v>
      </c>
      <c r="D16" s="69">
        <v>4.91</v>
      </c>
      <c r="E16" s="69">
        <v>5.63</v>
      </c>
      <c r="F16" s="69"/>
      <c r="G16" s="69">
        <v>5.89</v>
      </c>
      <c r="H16" s="69">
        <v>5.68</v>
      </c>
      <c r="I16" s="72">
        <v>1020</v>
      </c>
      <c r="K16" s="69" t="s">
        <v>190</v>
      </c>
      <c r="L16" s="71" t="s">
        <v>195</v>
      </c>
      <c r="M16" s="69">
        <v>5</v>
      </c>
      <c r="N16" s="69">
        <v>5.38</v>
      </c>
      <c r="O16" s="69">
        <v>6.1</v>
      </c>
      <c r="Q16" s="69">
        <v>6.31</v>
      </c>
      <c r="R16" s="69">
        <v>5.83</v>
      </c>
      <c r="S16" s="72">
        <v>1165</v>
      </c>
    </row>
    <row r="17" spans="1:19" s="73" customFormat="1" ht="12.75">
      <c r="A17" s="69" t="s">
        <v>181</v>
      </c>
      <c r="B17" s="71" t="s">
        <v>184</v>
      </c>
      <c r="C17" s="69">
        <v>3</v>
      </c>
      <c r="D17" s="69">
        <v>3.52</v>
      </c>
      <c r="E17" s="69">
        <v>4.22</v>
      </c>
      <c r="F17" s="69"/>
      <c r="G17" s="69">
        <v>4.56</v>
      </c>
      <c r="H17" s="69">
        <v>4.2</v>
      </c>
      <c r="I17" s="72">
        <v>600</v>
      </c>
      <c r="K17" s="17" t="s">
        <v>199</v>
      </c>
      <c r="L17" s="17" t="s">
        <v>206</v>
      </c>
      <c r="M17" s="17">
        <v>7</v>
      </c>
      <c r="N17" s="17">
        <v>5.35</v>
      </c>
      <c r="O17" s="16">
        <v>6.87</v>
      </c>
      <c r="P17" s="16"/>
      <c r="Q17" s="17">
        <v>7.4</v>
      </c>
      <c r="R17" s="17">
        <v>7.17</v>
      </c>
      <c r="S17" s="79">
        <v>50</v>
      </c>
    </row>
    <row r="18" spans="1:19" s="74" customFormat="1" ht="12.75">
      <c r="A18" s="69" t="s">
        <v>181</v>
      </c>
      <c r="B18" s="71" t="s">
        <v>185</v>
      </c>
      <c r="C18" s="69">
        <v>4</v>
      </c>
      <c r="D18" s="69">
        <v>3.53</v>
      </c>
      <c r="E18" s="69">
        <v>3.38</v>
      </c>
      <c r="F18" s="69"/>
      <c r="G18" s="69">
        <v>4.28</v>
      </c>
      <c r="H18" s="69">
        <v>3.92</v>
      </c>
      <c r="I18" s="72">
        <v>351</v>
      </c>
      <c r="K18" s="17" t="s">
        <v>208</v>
      </c>
      <c r="L18" s="17" t="s">
        <v>212</v>
      </c>
      <c r="M18" s="16">
        <v>4</v>
      </c>
      <c r="N18" s="16">
        <v>5.34</v>
      </c>
      <c r="O18" s="16">
        <v>5.84</v>
      </c>
      <c r="P18" s="16"/>
      <c r="Q18" s="16">
        <v>6.42</v>
      </c>
      <c r="R18" s="16">
        <v>5.59</v>
      </c>
      <c r="S18" s="66">
        <v>1169</v>
      </c>
    </row>
    <row r="19" spans="1:19" s="73" customFormat="1" ht="12.75">
      <c r="A19" s="69" t="s">
        <v>181</v>
      </c>
      <c r="B19" s="71" t="s">
        <v>186</v>
      </c>
      <c r="C19" s="69">
        <v>5</v>
      </c>
      <c r="D19" s="69">
        <v>3.46</v>
      </c>
      <c r="E19" s="69">
        <v>4.21</v>
      </c>
      <c r="F19" s="69"/>
      <c r="G19" s="69">
        <v>4.57</v>
      </c>
      <c r="H19" s="69">
        <v>4.24</v>
      </c>
      <c r="I19" s="72">
        <v>300</v>
      </c>
      <c r="K19" s="69" t="s">
        <v>167</v>
      </c>
      <c r="L19" s="69" t="s">
        <v>168</v>
      </c>
      <c r="M19" s="69">
        <v>1</v>
      </c>
      <c r="N19" s="69">
        <v>5.33</v>
      </c>
      <c r="O19" s="69">
        <v>5.71</v>
      </c>
      <c r="P19" s="69"/>
      <c r="Q19" s="69">
        <v>5.68</v>
      </c>
      <c r="R19" s="69">
        <v>5.76</v>
      </c>
      <c r="S19" s="69">
        <v>1149</v>
      </c>
    </row>
    <row r="20" spans="1:19" s="73" customFormat="1" ht="12.75">
      <c r="A20" s="69" t="s">
        <v>181</v>
      </c>
      <c r="B20" s="71" t="s">
        <v>187</v>
      </c>
      <c r="C20" s="69">
        <v>6</v>
      </c>
      <c r="D20" s="69">
        <v>3.91</v>
      </c>
      <c r="E20" s="69">
        <v>4.83</v>
      </c>
      <c r="F20" s="69"/>
      <c r="G20" s="69">
        <v>5.24</v>
      </c>
      <c r="H20" s="69">
        <v>4.89</v>
      </c>
      <c r="I20" s="72">
        <v>150</v>
      </c>
      <c r="K20" s="17" t="s">
        <v>208</v>
      </c>
      <c r="L20" s="17" t="s">
        <v>214</v>
      </c>
      <c r="M20" s="16">
        <v>7</v>
      </c>
      <c r="N20" s="16">
        <v>5.26</v>
      </c>
      <c r="O20" s="16">
        <v>6.73</v>
      </c>
      <c r="P20" s="16"/>
      <c r="Q20" s="16">
        <v>7.34</v>
      </c>
      <c r="R20" s="16">
        <v>7.11</v>
      </c>
      <c r="S20" s="66">
        <v>50</v>
      </c>
    </row>
    <row r="21" spans="1:19" s="73" customFormat="1" ht="12.75">
      <c r="A21" s="69" t="s">
        <v>181</v>
      </c>
      <c r="B21" s="71" t="s">
        <v>188</v>
      </c>
      <c r="C21" s="69">
        <v>7</v>
      </c>
      <c r="D21" s="69">
        <v>5.14</v>
      </c>
      <c r="E21" s="69">
        <v>7.17</v>
      </c>
      <c r="F21" s="69"/>
      <c r="G21" s="69">
        <v>7.61</v>
      </c>
      <c r="H21" s="69">
        <v>7.43</v>
      </c>
      <c r="I21" s="72">
        <v>50</v>
      </c>
      <c r="K21" s="69" t="s">
        <v>167</v>
      </c>
      <c r="L21" s="69" t="s">
        <v>169</v>
      </c>
      <c r="M21" s="69">
        <v>2</v>
      </c>
      <c r="N21" s="69">
        <v>5.23</v>
      </c>
      <c r="O21" s="69">
        <v>5.97</v>
      </c>
      <c r="P21" s="69"/>
      <c r="Q21" s="69">
        <v>6.04</v>
      </c>
      <c r="R21" s="69">
        <v>5.81</v>
      </c>
      <c r="S21" s="69">
        <v>1010</v>
      </c>
    </row>
    <row r="22" spans="1:19" s="73" customFormat="1" ht="12.75">
      <c r="A22" s="69" t="s">
        <v>181</v>
      </c>
      <c r="B22" s="71" t="s">
        <v>189</v>
      </c>
      <c r="C22" s="69">
        <v>8</v>
      </c>
      <c r="D22" s="69">
        <v>4.29</v>
      </c>
      <c r="E22" s="69">
        <v>6.35</v>
      </c>
      <c r="F22" s="69"/>
      <c r="G22" s="69">
        <v>6.95</v>
      </c>
      <c r="H22" s="69">
        <v>6.51</v>
      </c>
      <c r="I22" s="72">
        <v>3</v>
      </c>
      <c r="K22" s="69" t="s">
        <v>181</v>
      </c>
      <c r="L22" s="71" t="s">
        <v>182</v>
      </c>
      <c r="M22" s="69">
        <v>1</v>
      </c>
      <c r="N22" s="69">
        <v>5.22</v>
      </c>
      <c r="O22" s="69">
        <v>5.73</v>
      </c>
      <c r="P22" s="69"/>
      <c r="Q22" s="69">
        <v>5.77</v>
      </c>
      <c r="R22" s="69">
        <v>5.77</v>
      </c>
      <c r="S22" s="72">
        <v>1060</v>
      </c>
    </row>
    <row r="23" spans="1:19" s="73" customFormat="1" ht="12.75">
      <c r="A23" s="69" t="s">
        <v>190</v>
      </c>
      <c r="B23" s="71" t="s">
        <v>191</v>
      </c>
      <c r="C23" s="69">
        <v>1</v>
      </c>
      <c r="D23" s="69">
        <v>6.12</v>
      </c>
      <c r="E23" s="69">
        <v>5.87</v>
      </c>
      <c r="F23" s="74"/>
      <c r="G23" s="69">
        <v>6.78</v>
      </c>
      <c r="H23" s="69">
        <v>6.5</v>
      </c>
      <c r="I23" s="72">
        <v>1350</v>
      </c>
      <c r="K23" s="16" t="s">
        <v>216</v>
      </c>
      <c r="L23" s="17" t="s">
        <v>218</v>
      </c>
      <c r="M23" s="16">
        <v>2</v>
      </c>
      <c r="N23" s="16">
        <v>5.18</v>
      </c>
      <c r="O23" s="16">
        <v>5.83</v>
      </c>
      <c r="P23" s="16"/>
      <c r="Q23" s="16">
        <v>6.22</v>
      </c>
      <c r="R23" s="16">
        <v>5.84</v>
      </c>
      <c r="S23" s="66">
        <v>1020</v>
      </c>
    </row>
    <row r="24" spans="1:19" s="73" customFormat="1" ht="12.75">
      <c r="A24" s="69" t="s">
        <v>190</v>
      </c>
      <c r="B24" s="71" t="s">
        <v>192</v>
      </c>
      <c r="C24" s="69">
        <v>2</v>
      </c>
      <c r="D24" s="69">
        <v>5.73</v>
      </c>
      <c r="E24" s="69">
        <v>6.06</v>
      </c>
      <c r="F24" s="74"/>
      <c r="G24" s="69">
        <v>6.76</v>
      </c>
      <c r="H24" s="69">
        <v>6.51</v>
      </c>
      <c r="I24" s="72">
        <v>1300</v>
      </c>
      <c r="K24" s="17" t="s">
        <v>208</v>
      </c>
      <c r="L24" s="17" t="s">
        <v>211</v>
      </c>
      <c r="M24" s="16">
        <v>3</v>
      </c>
      <c r="N24" s="16">
        <v>5.15</v>
      </c>
      <c r="O24" s="16">
        <v>5.67</v>
      </c>
      <c r="P24" s="16"/>
      <c r="Q24" s="16">
        <v>6.38</v>
      </c>
      <c r="R24" s="16">
        <v>5.92</v>
      </c>
      <c r="S24" s="66">
        <v>1205</v>
      </c>
    </row>
    <row r="25" spans="1:19" s="73" customFormat="1" ht="12.75">
      <c r="A25" s="69" t="s">
        <v>190</v>
      </c>
      <c r="B25" s="71" t="s">
        <v>193</v>
      </c>
      <c r="C25" s="69">
        <v>3</v>
      </c>
      <c r="D25" s="69">
        <v>5.84</v>
      </c>
      <c r="E25" s="69">
        <v>6.46</v>
      </c>
      <c r="F25" s="74"/>
      <c r="G25" s="69">
        <v>6.99</v>
      </c>
      <c r="H25" s="69">
        <v>6.49</v>
      </c>
      <c r="I25" s="72">
        <v>1250</v>
      </c>
      <c r="K25" s="69" t="s">
        <v>181</v>
      </c>
      <c r="L25" s="71" t="s">
        <v>188</v>
      </c>
      <c r="M25" s="69">
        <v>7</v>
      </c>
      <c r="N25" s="69">
        <v>5.14</v>
      </c>
      <c r="O25" s="69">
        <v>7.17</v>
      </c>
      <c r="P25" s="69"/>
      <c r="Q25" s="69">
        <v>7.61</v>
      </c>
      <c r="R25" s="69">
        <v>7.43</v>
      </c>
      <c r="S25" s="72">
        <v>50</v>
      </c>
    </row>
    <row r="26" spans="1:19" s="75" customFormat="1" ht="12.75">
      <c r="A26" s="69" t="s">
        <v>190</v>
      </c>
      <c r="B26" s="71" t="s">
        <v>194</v>
      </c>
      <c r="C26" s="69">
        <v>4</v>
      </c>
      <c r="D26" s="69">
        <v>5.59</v>
      </c>
      <c r="E26" s="69">
        <v>6.26</v>
      </c>
      <c r="F26" s="74"/>
      <c r="G26" s="69">
        <v>6.71</v>
      </c>
      <c r="H26" s="69">
        <v>5.92</v>
      </c>
      <c r="I26" s="72">
        <v>1192</v>
      </c>
      <c r="K26" s="16" t="s">
        <v>216</v>
      </c>
      <c r="L26" s="17" t="s">
        <v>217</v>
      </c>
      <c r="M26" s="16">
        <v>1</v>
      </c>
      <c r="N26" s="16">
        <v>5.05</v>
      </c>
      <c r="O26" s="16">
        <v>5.87</v>
      </c>
      <c r="P26" s="16"/>
      <c r="Q26" s="16">
        <v>6.08</v>
      </c>
      <c r="R26" s="16">
        <v>5.91</v>
      </c>
      <c r="S26" s="66">
        <v>1060</v>
      </c>
    </row>
    <row r="27" spans="1:19" s="75" customFormat="1" ht="12.75">
      <c r="A27" s="69" t="s">
        <v>190</v>
      </c>
      <c r="B27" s="71" t="s">
        <v>195</v>
      </c>
      <c r="C27" s="69">
        <v>5</v>
      </c>
      <c r="D27" s="69">
        <v>5.38</v>
      </c>
      <c r="E27" s="69">
        <v>6.1</v>
      </c>
      <c r="F27" s="74"/>
      <c r="G27" s="69">
        <v>6.31</v>
      </c>
      <c r="H27" s="69">
        <v>5.83</v>
      </c>
      <c r="I27" s="72">
        <v>1165</v>
      </c>
      <c r="K27" s="69" t="s">
        <v>181</v>
      </c>
      <c r="L27" s="71" t="s">
        <v>183</v>
      </c>
      <c r="M27" s="69">
        <v>2</v>
      </c>
      <c r="N27" s="69">
        <v>4.91</v>
      </c>
      <c r="O27" s="69">
        <v>5.63</v>
      </c>
      <c r="P27" s="69"/>
      <c r="Q27" s="69">
        <v>5.89</v>
      </c>
      <c r="R27" s="69">
        <v>5.68</v>
      </c>
      <c r="S27" s="72">
        <v>1020</v>
      </c>
    </row>
    <row r="28" spans="1:19" s="75" customFormat="1" ht="12.75">
      <c r="A28" s="69" t="s">
        <v>190</v>
      </c>
      <c r="B28" s="71" t="s">
        <v>196</v>
      </c>
      <c r="C28" s="69">
        <v>6</v>
      </c>
      <c r="D28" s="69">
        <v>5.73</v>
      </c>
      <c r="E28" s="69">
        <v>7.45</v>
      </c>
      <c r="F28" s="74"/>
      <c r="G28" s="69">
        <v>7.73</v>
      </c>
      <c r="H28" s="69">
        <v>3.98</v>
      </c>
      <c r="I28" s="72">
        <v>400</v>
      </c>
      <c r="K28" s="69" t="s">
        <v>172</v>
      </c>
      <c r="L28" s="71" t="s">
        <v>180</v>
      </c>
      <c r="M28" s="69">
        <v>8</v>
      </c>
      <c r="N28" s="69">
        <v>4.83</v>
      </c>
      <c r="O28" s="69">
        <v>5.32</v>
      </c>
      <c r="P28" s="69"/>
      <c r="Q28" s="69">
        <v>6.75</v>
      </c>
      <c r="R28" s="69">
        <v>6.44</v>
      </c>
      <c r="S28" s="72">
        <v>3</v>
      </c>
    </row>
    <row r="29" spans="1:19" s="75" customFormat="1" ht="12.75">
      <c r="A29" s="69" t="s">
        <v>190</v>
      </c>
      <c r="B29" s="71" t="s">
        <v>197</v>
      </c>
      <c r="C29" s="69">
        <v>7</v>
      </c>
      <c r="D29" s="69">
        <v>6.03</v>
      </c>
      <c r="E29" s="69">
        <v>6.8</v>
      </c>
      <c r="F29" s="74"/>
      <c r="G29" s="69">
        <v>7.64</v>
      </c>
      <c r="H29" s="69">
        <v>7.29</v>
      </c>
      <c r="I29" s="72">
        <v>50</v>
      </c>
      <c r="K29" s="17" t="s">
        <v>199</v>
      </c>
      <c r="L29" s="17" t="s">
        <v>204</v>
      </c>
      <c r="M29" s="17">
        <v>5</v>
      </c>
      <c r="N29" s="17">
        <v>4.61</v>
      </c>
      <c r="O29" s="16">
        <v>5.36</v>
      </c>
      <c r="P29" s="16"/>
      <c r="Q29" s="17">
        <v>5.89</v>
      </c>
      <c r="R29" s="17">
        <v>5.75</v>
      </c>
      <c r="S29" s="79">
        <v>1050</v>
      </c>
    </row>
    <row r="30" spans="1:19" ht="12.75">
      <c r="A30" s="69" t="s">
        <v>190</v>
      </c>
      <c r="B30" s="71" t="s">
        <v>198</v>
      </c>
      <c r="C30" s="69">
        <v>8</v>
      </c>
      <c r="D30" s="69">
        <v>4.38</v>
      </c>
      <c r="E30" s="69">
        <v>4.66</v>
      </c>
      <c r="F30" s="74"/>
      <c r="G30" s="69">
        <v>6.89</v>
      </c>
      <c r="H30" s="69">
        <v>6.45</v>
      </c>
      <c r="I30" s="72">
        <v>3</v>
      </c>
      <c r="K30" s="17" t="s">
        <v>199</v>
      </c>
      <c r="L30" s="17" t="s">
        <v>207</v>
      </c>
      <c r="M30" s="17">
        <v>8</v>
      </c>
      <c r="N30" s="17">
        <v>4.58</v>
      </c>
      <c r="O30" s="16">
        <v>6.35</v>
      </c>
      <c r="P30" s="16"/>
      <c r="Q30" s="17">
        <v>6.89</v>
      </c>
      <c r="R30" s="17">
        <v>6.49</v>
      </c>
      <c r="S30" s="79">
        <v>3</v>
      </c>
    </row>
    <row r="31" spans="1:19" ht="12.75">
      <c r="A31" s="17" t="s">
        <v>199</v>
      </c>
      <c r="B31" s="17" t="s">
        <v>200</v>
      </c>
      <c r="C31" s="17">
        <v>1</v>
      </c>
      <c r="D31" s="17">
        <v>6.25</v>
      </c>
      <c r="E31" s="16">
        <v>6.79</v>
      </c>
      <c r="F31" s="16"/>
      <c r="G31" s="17">
        <v>6.61</v>
      </c>
      <c r="H31" s="17">
        <v>6.78</v>
      </c>
      <c r="I31" s="79">
        <v>1450</v>
      </c>
      <c r="K31" s="69" t="s">
        <v>172</v>
      </c>
      <c r="L31" s="71" t="s">
        <v>173</v>
      </c>
      <c r="M31" s="69">
        <v>1</v>
      </c>
      <c r="N31" s="69">
        <v>4.57</v>
      </c>
      <c r="O31" s="69">
        <v>4.9</v>
      </c>
      <c r="P31" s="69"/>
      <c r="Q31" s="69">
        <v>5.03</v>
      </c>
      <c r="R31" s="69">
        <v>4.94</v>
      </c>
      <c r="S31" s="72">
        <v>750</v>
      </c>
    </row>
    <row r="32" spans="1:19" ht="12.75">
      <c r="A32" s="17" t="s">
        <v>199</v>
      </c>
      <c r="B32" s="17" t="s">
        <v>201</v>
      </c>
      <c r="C32" s="17">
        <v>2</v>
      </c>
      <c r="D32" s="17">
        <v>5.86</v>
      </c>
      <c r="E32" s="16">
        <v>5.72</v>
      </c>
      <c r="F32" s="16"/>
      <c r="G32" s="17">
        <v>6.67</v>
      </c>
      <c r="H32" s="17">
        <v>6.39</v>
      </c>
      <c r="I32" s="79">
        <v>1300</v>
      </c>
      <c r="K32" s="69" t="s">
        <v>190</v>
      </c>
      <c r="L32" s="71" t="s">
        <v>198</v>
      </c>
      <c r="M32" s="69">
        <v>8</v>
      </c>
      <c r="N32" s="69">
        <v>4.38</v>
      </c>
      <c r="O32" s="69">
        <v>4.66</v>
      </c>
      <c r="P32" s="74"/>
      <c r="Q32" s="69">
        <v>6.89</v>
      </c>
      <c r="R32" s="69">
        <v>6.45</v>
      </c>
      <c r="S32" s="72">
        <v>3</v>
      </c>
    </row>
    <row r="33" spans="1:19" ht="12.75">
      <c r="A33" s="17" t="s">
        <v>199</v>
      </c>
      <c r="B33" s="17" t="s">
        <v>202</v>
      </c>
      <c r="C33" s="17">
        <v>3</v>
      </c>
      <c r="D33" s="17">
        <v>5.44</v>
      </c>
      <c r="E33" s="16">
        <v>5.87</v>
      </c>
      <c r="F33" s="16"/>
      <c r="G33" s="17">
        <v>6.3</v>
      </c>
      <c r="H33" s="17">
        <v>5.69</v>
      </c>
      <c r="I33" s="79">
        <v>1206</v>
      </c>
      <c r="K33" s="69" t="s">
        <v>181</v>
      </c>
      <c r="L33" s="71" t="s">
        <v>189</v>
      </c>
      <c r="M33" s="69">
        <v>8</v>
      </c>
      <c r="N33" s="69">
        <v>4.29</v>
      </c>
      <c r="O33" s="69">
        <v>6.35</v>
      </c>
      <c r="P33" s="69"/>
      <c r="Q33" s="69">
        <v>6.95</v>
      </c>
      <c r="R33" s="69">
        <v>6.51</v>
      </c>
      <c r="S33" s="72">
        <v>3</v>
      </c>
    </row>
    <row r="34" spans="1:19" ht="12.75">
      <c r="A34" s="17" t="s">
        <v>199</v>
      </c>
      <c r="B34" s="17" t="s">
        <v>203</v>
      </c>
      <c r="C34" s="17">
        <v>4</v>
      </c>
      <c r="D34" s="17"/>
      <c r="E34" s="16">
        <v>5.83</v>
      </c>
      <c r="F34" s="16"/>
      <c r="G34" s="17"/>
      <c r="H34" s="17">
        <v>5.72</v>
      </c>
      <c r="I34" s="79">
        <v>1157</v>
      </c>
      <c r="K34" s="17" t="s">
        <v>208</v>
      </c>
      <c r="L34" s="17" t="s">
        <v>215</v>
      </c>
      <c r="M34" s="16">
        <v>8</v>
      </c>
      <c r="N34" s="16">
        <v>4.22</v>
      </c>
      <c r="O34" s="16">
        <v>6.32</v>
      </c>
      <c r="P34" s="16"/>
      <c r="Q34" s="16">
        <v>6.86</v>
      </c>
      <c r="R34" s="16">
        <v>6.48</v>
      </c>
      <c r="S34" s="66">
        <v>3</v>
      </c>
    </row>
    <row r="35" spans="1:19" ht="12.75">
      <c r="A35" s="17" t="s">
        <v>199</v>
      </c>
      <c r="B35" s="17" t="s">
        <v>204</v>
      </c>
      <c r="C35" s="17">
        <v>5</v>
      </c>
      <c r="D35" s="17">
        <v>4.61</v>
      </c>
      <c r="E35" s="16">
        <v>5.36</v>
      </c>
      <c r="F35" s="16"/>
      <c r="G35" s="17">
        <v>5.89</v>
      </c>
      <c r="H35" s="17">
        <v>5.75</v>
      </c>
      <c r="I35" s="79">
        <v>1050</v>
      </c>
      <c r="K35" s="69" t="s">
        <v>181</v>
      </c>
      <c r="L35" s="71" t="s">
        <v>187</v>
      </c>
      <c r="M35" s="69">
        <v>6</v>
      </c>
      <c r="N35" s="69">
        <v>3.91</v>
      </c>
      <c r="O35" s="69">
        <v>4.83</v>
      </c>
      <c r="P35" s="69"/>
      <c r="Q35" s="69">
        <v>5.24</v>
      </c>
      <c r="R35" s="69">
        <v>4.89</v>
      </c>
      <c r="S35" s="72">
        <v>150</v>
      </c>
    </row>
    <row r="36" spans="1:19" ht="12.75">
      <c r="A36" s="17" t="s">
        <v>199</v>
      </c>
      <c r="B36" s="17" t="s">
        <v>205</v>
      </c>
      <c r="C36" s="17">
        <v>6</v>
      </c>
      <c r="D36" s="17"/>
      <c r="E36" s="16">
        <v>3.81</v>
      </c>
      <c r="F36" s="16"/>
      <c r="G36" s="17"/>
      <c r="H36" s="17">
        <v>3.78</v>
      </c>
      <c r="I36" s="79">
        <v>400</v>
      </c>
      <c r="K36" s="69" t="s">
        <v>172</v>
      </c>
      <c r="L36" s="71" t="s">
        <v>178</v>
      </c>
      <c r="M36" s="69">
        <v>6</v>
      </c>
      <c r="N36" s="69">
        <v>3.81</v>
      </c>
      <c r="O36" s="69">
        <v>4.89</v>
      </c>
      <c r="P36" s="69"/>
      <c r="Q36" s="69">
        <v>5.3</v>
      </c>
      <c r="R36" s="69">
        <v>4.97</v>
      </c>
      <c r="S36" s="72">
        <v>128</v>
      </c>
    </row>
    <row r="37" spans="1:19" ht="12.75">
      <c r="A37" s="17" t="s">
        <v>199</v>
      </c>
      <c r="B37" s="17" t="s">
        <v>206</v>
      </c>
      <c r="C37" s="17">
        <v>7</v>
      </c>
      <c r="D37" s="17">
        <v>5.35</v>
      </c>
      <c r="E37" s="16">
        <v>6.87</v>
      </c>
      <c r="F37" s="16"/>
      <c r="G37" s="17">
        <v>7.4</v>
      </c>
      <c r="H37" s="17">
        <v>7.17</v>
      </c>
      <c r="I37" s="79">
        <v>50</v>
      </c>
      <c r="K37" s="69" t="s">
        <v>172</v>
      </c>
      <c r="L37" s="71" t="s">
        <v>174</v>
      </c>
      <c r="M37" s="69">
        <v>2</v>
      </c>
      <c r="N37" s="69">
        <v>3.58</v>
      </c>
      <c r="O37" s="69">
        <v>4.36</v>
      </c>
      <c r="P37" s="69"/>
      <c r="Q37" s="69">
        <v>4.62</v>
      </c>
      <c r="R37" s="69">
        <v>4.39</v>
      </c>
      <c r="S37" s="72">
        <v>650</v>
      </c>
    </row>
    <row r="38" spans="1:19" ht="12.75">
      <c r="A38" s="17" t="s">
        <v>199</v>
      </c>
      <c r="B38" s="17" t="s">
        <v>207</v>
      </c>
      <c r="C38" s="17">
        <v>8</v>
      </c>
      <c r="D38" s="17">
        <v>4.58</v>
      </c>
      <c r="E38" s="16">
        <v>6.35</v>
      </c>
      <c r="F38" s="16"/>
      <c r="G38" s="17">
        <v>6.89</v>
      </c>
      <c r="H38" s="17">
        <v>6.49</v>
      </c>
      <c r="I38" s="79">
        <v>3</v>
      </c>
      <c r="K38" s="69" t="s">
        <v>181</v>
      </c>
      <c r="L38" s="71" t="s">
        <v>185</v>
      </c>
      <c r="M38" s="69">
        <v>4</v>
      </c>
      <c r="N38" s="69">
        <v>3.53</v>
      </c>
      <c r="O38" s="69">
        <v>3.38</v>
      </c>
      <c r="P38" s="69"/>
      <c r="Q38" s="69">
        <v>4.28</v>
      </c>
      <c r="R38" s="69">
        <v>3.92</v>
      </c>
      <c r="S38" s="72">
        <v>351</v>
      </c>
    </row>
    <row r="39" spans="1:19" ht="12.75">
      <c r="A39" s="17" t="s">
        <v>208</v>
      </c>
      <c r="B39" s="17" t="s">
        <v>209</v>
      </c>
      <c r="C39" s="17">
        <v>1</v>
      </c>
      <c r="D39" s="16">
        <v>5.63</v>
      </c>
      <c r="E39" s="16">
        <v>6.07</v>
      </c>
      <c r="F39" s="16"/>
      <c r="G39" s="16">
        <v>7.02</v>
      </c>
      <c r="H39" s="16">
        <v>6.63</v>
      </c>
      <c r="I39" s="79">
        <v>1350</v>
      </c>
      <c r="K39" s="69" t="s">
        <v>181</v>
      </c>
      <c r="L39" s="71" t="s">
        <v>184</v>
      </c>
      <c r="M39" s="69">
        <v>3</v>
      </c>
      <c r="N39" s="69">
        <v>3.52</v>
      </c>
      <c r="O39" s="69">
        <v>4.22</v>
      </c>
      <c r="P39" s="69"/>
      <c r="Q39" s="69">
        <v>4.56</v>
      </c>
      <c r="R39" s="69">
        <v>4.2</v>
      </c>
      <c r="S39" s="72">
        <v>600</v>
      </c>
    </row>
    <row r="40" spans="1:19" ht="12.75">
      <c r="A40" s="17" t="s">
        <v>208</v>
      </c>
      <c r="B40" s="17" t="s">
        <v>210</v>
      </c>
      <c r="C40" s="16">
        <v>2</v>
      </c>
      <c r="D40" s="16">
        <v>5.64</v>
      </c>
      <c r="E40" s="16">
        <v>6.31</v>
      </c>
      <c r="F40" s="16"/>
      <c r="G40" s="16">
        <v>6.82</v>
      </c>
      <c r="H40" s="16">
        <v>6.29</v>
      </c>
      <c r="I40" s="66">
        <v>1272</v>
      </c>
      <c r="K40" s="69" t="s">
        <v>181</v>
      </c>
      <c r="L40" s="71" t="s">
        <v>186</v>
      </c>
      <c r="M40" s="69">
        <v>5</v>
      </c>
      <c r="N40" s="69">
        <v>3.46</v>
      </c>
      <c r="O40" s="69">
        <v>4.21</v>
      </c>
      <c r="P40" s="69"/>
      <c r="Q40" s="69">
        <v>4.57</v>
      </c>
      <c r="R40" s="69">
        <v>4.24</v>
      </c>
      <c r="S40" s="72">
        <v>300</v>
      </c>
    </row>
    <row r="41" spans="1:19" ht="12.75">
      <c r="A41" s="17" t="s">
        <v>208</v>
      </c>
      <c r="B41" s="17" t="s">
        <v>211</v>
      </c>
      <c r="C41" s="16">
        <v>3</v>
      </c>
      <c r="D41" s="16">
        <v>5.15</v>
      </c>
      <c r="E41" s="16">
        <v>5.67</v>
      </c>
      <c r="F41" s="16"/>
      <c r="G41" s="16">
        <v>6.38</v>
      </c>
      <c r="H41" s="16">
        <v>5.92</v>
      </c>
      <c r="I41" s="66">
        <v>1205</v>
      </c>
      <c r="K41" s="69" t="s">
        <v>172</v>
      </c>
      <c r="L41" s="71" t="s">
        <v>175</v>
      </c>
      <c r="M41" s="69">
        <v>3</v>
      </c>
      <c r="N41" s="69">
        <v>3.42</v>
      </c>
      <c r="O41" s="69">
        <v>3.93</v>
      </c>
      <c r="P41" s="69"/>
      <c r="Q41" s="69">
        <v>4.29</v>
      </c>
      <c r="R41" s="69">
        <v>3.97</v>
      </c>
      <c r="S41" s="72">
        <v>500</v>
      </c>
    </row>
    <row r="42" spans="1:19" ht="12.75">
      <c r="A42" s="17" t="s">
        <v>208</v>
      </c>
      <c r="B42" s="17" t="s">
        <v>212</v>
      </c>
      <c r="C42" s="16">
        <v>4</v>
      </c>
      <c r="D42" s="16">
        <v>5.34</v>
      </c>
      <c r="E42" s="16">
        <v>5.84</v>
      </c>
      <c r="F42" s="16"/>
      <c r="G42" s="16">
        <v>6.42</v>
      </c>
      <c r="H42" s="16">
        <v>5.59</v>
      </c>
      <c r="I42" s="66">
        <v>1169</v>
      </c>
      <c r="K42" s="69" t="s">
        <v>172</v>
      </c>
      <c r="L42" s="71" t="s">
        <v>176</v>
      </c>
      <c r="M42" s="69">
        <v>4</v>
      </c>
      <c r="N42" s="69">
        <v>3.39</v>
      </c>
      <c r="O42" s="69">
        <v>4.13</v>
      </c>
      <c r="P42" s="69"/>
      <c r="Q42" s="69">
        <v>4.65</v>
      </c>
      <c r="R42" s="69">
        <v>4.19</v>
      </c>
      <c r="S42" s="72">
        <v>300</v>
      </c>
    </row>
    <row r="43" spans="1:19" ht="12.75">
      <c r="A43" s="17" t="s">
        <v>208</v>
      </c>
      <c r="B43" s="17" t="s">
        <v>213</v>
      </c>
      <c r="C43" s="16">
        <v>6</v>
      </c>
      <c r="D43" s="16">
        <v>3.15</v>
      </c>
      <c r="E43" s="16">
        <v>3.8</v>
      </c>
      <c r="F43" s="16"/>
      <c r="G43" s="16">
        <v>4.26</v>
      </c>
      <c r="H43" s="16">
        <v>3.84</v>
      </c>
      <c r="I43" s="66">
        <v>400</v>
      </c>
      <c r="K43" s="69" t="s">
        <v>167</v>
      </c>
      <c r="L43" s="69" t="s">
        <v>170</v>
      </c>
      <c r="M43" s="69">
        <v>5</v>
      </c>
      <c r="N43" s="69">
        <v>3.38</v>
      </c>
      <c r="O43" s="69">
        <v>3.88</v>
      </c>
      <c r="P43" s="69"/>
      <c r="Q43" s="69">
        <v>4.2</v>
      </c>
      <c r="R43" s="69">
        <v>3.91</v>
      </c>
      <c r="S43" s="69">
        <v>400</v>
      </c>
    </row>
    <row r="44" spans="1:19" ht="12.75">
      <c r="A44" s="17" t="s">
        <v>208</v>
      </c>
      <c r="B44" s="17" t="s">
        <v>214</v>
      </c>
      <c r="C44" s="16">
        <v>7</v>
      </c>
      <c r="D44" s="16">
        <v>5.26</v>
      </c>
      <c r="E44" s="16">
        <v>6.73</v>
      </c>
      <c r="F44" s="16"/>
      <c r="G44" s="16">
        <v>7.34</v>
      </c>
      <c r="H44" s="16">
        <v>7.11</v>
      </c>
      <c r="I44" s="66">
        <v>50</v>
      </c>
      <c r="K44" s="69" t="s">
        <v>172</v>
      </c>
      <c r="L44" s="71" t="s">
        <v>177</v>
      </c>
      <c r="M44" s="69">
        <v>5</v>
      </c>
      <c r="N44" s="69">
        <v>3.25</v>
      </c>
      <c r="O44" s="69">
        <v>3.46</v>
      </c>
      <c r="P44" s="69"/>
      <c r="Q44" s="69">
        <v>4.37</v>
      </c>
      <c r="R44" s="69">
        <v>4.03</v>
      </c>
      <c r="S44" s="72">
        <v>233</v>
      </c>
    </row>
    <row r="45" spans="1:19" ht="12.75">
      <c r="A45" s="17" t="s">
        <v>208</v>
      </c>
      <c r="B45" s="17" t="s">
        <v>215</v>
      </c>
      <c r="C45" s="16">
        <v>8</v>
      </c>
      <c r="D45" s="16">
        <v>4.22</v>
      </c>
      <c r="E45" s="16">
        <v>6.32</v>
      </c>
      <c r="F45" s="16"/>
      <c r="G45" s="16">
        <v>6.86</v>
      </c>
      <c r="H45" s="16">
        <v>6.48</v>
      </c>
      <c r="I45" s="66">
        <v>3</v>
      </c>
      <c r="K45" s="17" t="s">
        <v>208</v>
      </c>
      <c r="L45" s="17" t="s">
        <v>213</v>
      </c>
      <c r="M45" s="16">
        <v>6</v>
      </c>
      <c r="N45" s="16">
        <v>3.15</v>
      </c>
      <c r="O45" s="16">
        <v>3.8</v>
      </c>
      <c r="P45" s="16"/>
      <c r="Q45" s="16">
        <v>4.26</v>
      </c>
      <c r="R45" s="16">
        <v>3.84</v>
      </c>
      <c r="S45" s="66">
        <v>400</v>
      </c>
    </row>
    <row r="46" spans="1:19" ht="12.75">
      <c r="A46" s="16" t="s">
        <v>216</v>
      </c>
      <c r="B46" s="17" t="s">
        <v>217</v>
      </c>
      <c r="C46" s="16">
        <v>1</v>
      </c>
      <c r="D46" s="16">
        <v>5.05</v>
      </c>
      <c r="E46" s="16">
        <v>5.87</v>
      </c>
      <c r="F46" s="16"/>
      <c r="G46" s="16">
        <v>6.08</v>
      </c>
      <c r="H46" s="16">
        <v>5.91</v>
      </c>
      <c r="I46" s="66">
        <v>1060</v>
      </c>
      <c r="K46" s="16" t="s">
        <v>229</v>
      </c>
      <c r="L46" s="17" t="s">
        <v>230</v>
      </c>
      <c r="M46" s="16">
        <v>3</v>
      </c>
      <c r="N46" s="16"/>
      <c r="O46" s="16">
        <v>6.79</v>
      </c>
      <c r="P46" s="16"/>
      <c r="Q46" s="16">
        <v>7.36</v>
      </c>
      <c r="R46" s="16">
        <v>6.83</v>
      </c>
      <c r="S46" s="66">
        <v>1500</v>
      </c>
    </row>
    <row r="47" spans="1:19" ht="12.75">
      <c r="A47" s="16" t="s">
        <v>216</v>
      </c>
      <c r="B47" s="17" t="s">
        <v>218</v>
      </c>
      <c r="C47" s="16">
        <v>2</v>
      </c>
      <c r="D47" s="16">
        <v>5.18</v>
      </c>
      <c r="E47" s="16">
        <v>5.83</v>
      </c>
      <c r="F47" s="16"/>
      <c r="G47" s="16">
        <v>6.22</v>
      </c>
      <c r="H47" s="16">
        <v>5.84</v>
      </c>
      <c r="I47" s="66">
        <v>1020</v>
      </c>
      <c r="K47" s="16" t="s">
        <v>229</v>
      </c>
      <c r="L47" s="17" t="s">
        <v>231</v>
      </c>
      <c r="M47" s="16">
        <v>4</v>
      </c>
      <c r="N47" s="16"/>
      <c r="O47" s="16">
        <v>6.87</v>
      </c>
      <c r="P47" s="16"/>
      <c r="Q47" s="16">
        <v>7.25</v>
      </c>
      <c r="R47" s="16">
        <v>6.77</v>
      </c>
      <c r="S47" s="66">
        <v>1400</v>
      </c>
    </row>
    <row r="48" spans="1:19" ht="12.75">
      <c r="A48" s="16" t="s">
        <v>219</v>
      </c>
      <c r="B48" s="17" t="s">
        <v>220</v>
      </c>
      <c r="C48" s="16">
        <v>1</v>
      </c>
      <c r="D48" s="16"/>
      <c r="E48" s="16">
        <v>6.69</v>
      </c>
      <c r="F48" s="16"/>
      <c r="G48" s="16">
        <v>6.26</v>
      </c>
      <c r="H48" s="16">
        <v>6.75</v>
      </c>
      <c r="I48" s="66">
        <v>1340</v>
      </c>
      <c r="K48" s="16" t="s">
        <v>229</v>
      </c>
      <c r="L48" s="17" t="s">
        <v>232</v>
      </c>
      <c r="M48" s="16">
        <v>5</v>
      </c>
      <c r="N48" s="16"/>
      <c r="O48" s="16">
        <v>6.62</v>
      </c>
      <c r="P48" s="16"/>
      <c r="Q48" s="16">
        <v>7.17</v>
      </c>
      <c r="R48" s="16">
        <v>6.66</v>
      </c>
      <c r="S48" s="66">
        <v>1300</v>
      </c>
    </row>
    <row r="49" spans="1:19" ht="12.75">
      <c r="A49" s="16" t="s">
        <v>219</v>
      </c>
      <c r="B49" s="17" t="s">
        <v>221</v>
      </c>
      <c r="C49" s="16">
        <v>2</v>
      </c>
      <c r="D49" s="16"/>
      <c r="E49" s="16">
        <v>6.54</v>
      </c>
      <c r="F49" s="16"/>
      <c r="G49" s="16">
        <v>6.66</v>
      </c>
      <c r="H49" s="16">
        <v>6.56</v>
      </c>
      <c r="I49" s="66">
        <v>1250</v>
      </c>
      <c r="K49" s="16" t="s">
        <v>219</v>
      </c>
      <c r="L49" s="17" t="s">
        <v>222</v>
      </c>
      <c r="M49" s="16">
        <v>3</v>
      </c>
      <c r="N49" s="16"/>
      <c r="O49" s="16">
        <v>6.35</v>
      </c>
      <c r="P49" s="16"/>
      <c r="Q49" s="16">
        <v>6.7</v>
      </c>
      <c r="R49" s="16">
        <v>6.41</v>
      </c>
      <c r="S49" s="66">
        <v>1200</v>
      </c>
    </row>
    <row r="50" spans="1:19" ht="12.75">
      <c r="A50" s="16" t="s">
        <v>219</v>
      </c>
      <c r="B50" s="17" t="s">
        <v>222</v>
      </c>
      <c r="C50" s="16">
        <v>3</v>
      </c>
      <c r="D50" s="16"/>
      <c r="E50" s="16">
        <v>6.35</v>
      </c>
      <c r="F50" s="16"/>
      <c r="G50" s="16">
        <v>6.7</v>
      </c>
      <c r="H50" s="16">
        <v>6.41</v>
      </c>
      <c r="I50" s="66">
        <v>1200</v>
      </c>
      <c r="K50" s="16" t="s">
        <v>219</v>
      </c>
      <c r="L50" s="17" t="s">
        <v>221</v>
      </c>
      <c r="M50" s="16">
        <v>2</v>
      </c>
      <c r="N50" s="16"/>
      <c r="O50" s="16">
        <v>6.54</v>
      </c>
      <c r="P50" s="16"/>
      <c r="Q50" s="16">
        <v>6.66</v>
      </c>
      <c r="R50" s="16">
        <v>6.56</v>
      </c>
      <c r="S50" s="66">
        <v>1250</v>
      </c>
    </row>
    <row r="51" spans="1:19" ht="12.75">
      <c r="A51" s="16" t="s">
        <v>219</v>
      </c>
      <c r="B51" s="17" t="s">
        <v>223</v>
      </c>
      <c r="C51" s="16">
        <v>4</v>
      </c>
      <c r="D51" s="16"/>
      <c r="E51" s="16">
        <v>5.33</v>
      </c>
      <c r="F51" s="16"/>
      <c r="G51" s="16">
        <v>5.76</v>
      </c>
      <c r="H51" s="16">
        <v>6.16</v>
      </c>
      <c r="I51" s="66">
        <v>1150</v>
      </c>
      <c r="K51" s="16" t="s">
        <v>229</v>
      </c>
      <c r="L51" s="17" t="s">
        <v>233</v>
      </c>
      <c r="M51" s="16">
        <v>6</v>
      </c>
      <c r="N51" s="16"/>
      <c r="O51" s="16">
        <v>6.09</v>
      </c>
      <c r="P51" s="16"/>
      <c r="Q51" s="16">
        <v>6.65</v>
      </c>
      <c r="R51" s="16">
        <v>6.43</v>
      </c>
      <c r="S51" s="66">
        <v>1200</v>
      </c>
    </row>
    <row r="52" spans="1:19" ht="12.75">
      <c r="A52" s="16" t="s">
        <v>219</v>
      </c>
      <c r="B52" s="17" t="s">
        <v>224</v>
      </c>
      <c r="C52" s="16">
        <v>5</v>
      </c>
      <c r="D52" s="16"/>
      <c r="E52" s="16">
        <v>5.84</v>
      </c>
      <c r="F52" s="16"/>
      <c r="G52" s="16">
        <v>6.33</v>
      </c>
      <c r="H52" s="16">
        <v>4.73</v>
      </c>
      <c r="I52" s="66">
        <v>1131</v>
      </c>
      <c r="K52" s="16" t="s">
        <v>229</v>
      </c>
      <c r="L52" s="17" t="s">
        <v>235</v>
      </c>
      <c r="M52" s="16">
        <v>8</v>
      </c>
      <c r="N52" s="16"/>
      <c r="O52" s="16">
        <v>5.86</v>
      </c>
      <c r="P52" s="16"/>
      <c r="Q52" s="16">
        <v>6.42</v>
      </c>
      <c r="R52" s="16">
        <v>5.86</v>
      </c>
      <c r="S52" s="66">
        <v>1069</v>
      </c>
    </row>
    <row r="53" spans="1:19" ht="12.75">
      <c r="A53" s="16" t="s">
        <v>219</v>
      </c>
      <c r="B53" s="17" t="s">
        <v>225</v>
      </c>
      <c r="C53" s="16">
        <v>6</v>
      </c>
      <c r="D53" s="16"/>
      <c r="E53" s="16">
        <v>4.55</v>
      </c>
      <c r="F53" s="16"/>
      <c r="G53" s="16">
        <v>5.01</v>
      </c>
      <c r="H53" s="16">
        <v>4.63</v>
      </c>
      <c r="I53" s="66">
        <v>1124</v>
      </c>
      <c r="K53" s="16" t="s">
        <v>219</v>
      </c>
      <c r="L53" s="17" t="s">
        <v>224</v>
      </c>
      <c r="M53" s="16">
        <v>5</v>
      </c>
      <c r="N53" s="16"/>
      <c r="O53" s="16">
        <v>5.84</v>
      </c>
      <c r="P53" s="16"/>
      <c r="Q53" s="16">
        <v>6.33</v>
      </c>
      <c r="R53" s="16">
        <v>4.73</v>
      </c>
      <c r="S53" s="66">
        <v>1131</v>
      </c>
    </row>
    <row r="54" spans="1:19" ht="12.75">
      <c r="A54" s="16" t="s">
        <v>219</v>
      </c>
      <c r="B54" s="17" t="s">
        <v>226</v>
      </c>
      <c r="C54" s="16">
        <v>7</v>
      </c>
      <c r="D54" s="16"/>
      <c r="E54" s="16">
        <v>5.13</v>
      </c>
      <c r="F54" s="16"/>
      <c r="G54" s="16">
        <v>5.52</v>
      </c>
      <c r="H54" s="16">
        <v>5.1</v>
      </c>
      <c r="I54" s="66">
        <v>1100</v>
      </c>
      <c r="K54" s="16" t="s">
        <v>219</v>
      </c>
      <c r="L54" s="17" t="s">
        <v>228</v>
      </c>
      <c r="M54" s="16">
        <v>9</v>
      </c>
      <c r="N54" s="16"/>
      <c r="O54" s="16">
        <v>5.81</v>
      </c>
      <c r="P54" s="16"/>
      <c r="Q54" s="16">
        <v>6.29</v>
      </c>
      <c r="R54" s="16">
        <v>5.83</v>
      </c>
      <c r="S54" s="66">
        <v>1025</v>
      </c>
    </row>
    <row r="55" spans="1:19" ht="12.75">
      <c r="A55" s="16" t="s">
        <v>219</v>
      </c>
      <c r="B55" s="17" t="s">
        <v>227</v>
      </c>
      <c r="C55" s="16">
        <v>8</v>
      </c>
      <c r="D55" s="16"/>
      <c r="E55" s="16">
        <v>5.36</v>
      </c>
      <c r="F55" s="16"/>
      <c r="G55" s="16">
        <v>5.84</v>
      </c>
      <c r="H55" s="16">
        <v>5.38</v>
      </c>
      <c r="I55" s="66">
        <v>1085</v>
      </c>
      <c r="K55" s="16" t="s">
        <v>219</v>
      </c>
      <c r="L55" s="17" t="s">
        <v>220</v>
      </c>
      <c r="M55" s="16">
        <v>1</v>
      </c>
      <c r="N55" s="16"/>
      <c r="O55" s="16">
        <v>6.69</v>
      </c>
      <c r="P55" s="16"/>
      <c r="Q55" s="16">
        <v>6.26</v>
      </c>
      <c r="R55" s="16">
        <v>6.75</v>
      </c>
      <c r="S55" s="66">
        <v>1340</v>
      </c>
    </row>
    <row r="56" spans="1:19" ht="12.75">
      <c r="A56" s="16" t="s">
        <v>219</v>
      </c>
      <c r="B56" s="17" t="s">
        <v>228</v>
      </c>
      <c r="C56" s="16">
        <v>9</v>
      </c>
      <c r="D56" s="16"/>
      <c r="E56" s="16">
        <v>5.81</v>
      </c>
      <c r="F56" s="16"/>
      <c r="G56" s="16">
        <v>6.29</v>
      </c>
      <c r="H56" s="16">
        <v>5.83</v>
      </c>
      <c r="I56" s="66">
        <v>1025</v>
      </c>
      <c r="K56" s="16" t="s">
        <v>229</v>
      </c>
      <c r="L56" s="17" t="s">
        <v>234</v>
      </c>
      <c r="M56" s="16">
        <v>7</v>
      </c>
      <c r="N56" s="16"/>
      <c r="O56" s="16">
        <v>5.61</v>
      </c>
      <c r="P56" s="16"/>
      <c r="Q56" s="16">
        <v>6.18</v>
      </c>
      <c r="R56" s="16">
        <v>5.46</v>
      </c>
      <c r="S56" s="66">
        <v>1132</v>
      </c>
    </row>
    <row r="57" spans="1:19" ht="12.75">
      <c r="A57" s="16" t="s">
        <v>229</v>
      </c>
      <c r="B57" s="17" t="s">
        <v>230</v>
      </c>
      <c r="C57" s="16">
        <v>3</v>
      </c>
      <c r="D57" s="16"/>
      <c r="E57" s="16">
        <v>6.79</v>
      </c>
      <c r="F57" s="16"/>
      <c r="G57" s="16">
        <v>7.36</v>
      </c>
      <c r="H57" s="16">
        <v>6.83</v>
      </c>
      <c r="I57" s="66">
        <v>1500</v>
      </c>
      <c r="K57" s="16" t="s">
        <v>219</v>
      </c>
      <c r="L57" s="17" t="s">
        <v>227</v>
      </c>
      <c r="M57" s="16">
        <v>8</v>
      </c>
      <c r="N57" s="16"/>
      <c r="O57" s="16">
        <v>5.36</v>
      </c>
      <c r="P57" s="16"/>
      <c r="Q57" s="16">
        <v>5.84</v>
      </c>
      <c r="R57" s="16">
        <v>5.38</v>
      </c>
      <c r="S57" s="66">
        <v>1085</v>
      </c>
    </row>
    <row r="58" spans="1:19" ht="12.75">
      <c r="A58" s="16" t="s">
        <v>229</v>
      </c>
      <c r="B58" s="17" t="s">
        <v>231</v>
      </c>
      <c r="C58" s="16">
        <v>4</v>
      </c>
      <c r="D58" s="16"/>
      <c r="E58" s="16">
        <v>6.87</v>
      </c>
      <c r="F58" s="16"/>
      <c r="G58" s="16">
        <v>7.25</v>
      </c>
      <c r="H58" s="16">
        <v>6.77</v>
      </c>
      <c r="I58" s="66">
        <v>1400</v>
      </c>
      <c r="K58" s="16" t="s">
        <v>219</v>
      </c>
      <c r="L58" s="17" t="s">
        <v>223</v>
      </c>
      <c r="M58" s="16">
        <v>4</v>
      </c>
      <c r="N58" s="16"/>
      <c r="O58" s="16">
        <v>5.33</v>
      </c>
      <c r="P58" s="16"/>
      <c r="Q58" s="16">
        <v>5.76</v>
      </c>
      <c r="R58" s="16">
        <v>6.16</v>
      </c>
      <c r="S58" s="66">
        <v>1150</v>
      </c>
    </row>
    <row r="59" spans="1:19" ht="12.75">
      <c r="A59" s="16" t="s">
        <v>229</v>
      </c>
      <c r="B59" s="17" t="s">
        <v>232</v>
      </c>
      <c r="C59" s="16">
        <v>5</v>
      </c>
      <c r="D59" s="16"/>
      <c r="E59" s="16">
        <v>6.62</v>
      </c>
      <c r="F59" s="16"/>
      <c r="G59" s="16">
        <v>7.17</v>
      </c>
      <c r="H59" s="16">
        <v>6.66</v>
      </c>
      <c r="I59" s="66">
        <v>1300</v>
      </c>
      <c r="K59" s="16" t="s">
        <v>219</v>
      </c>
      <c r="L59" s="17" t="s">
        <v>226</v>
      </c>
      <c r="M59" s="16">
        <v>7</v>
      </c>
      <c r="N59" s="16"/>
      <c r="O59" s="16">
        <v>5.13</v>
      </c>
      <c r="P59" s="16"/>
      <c r="Q59" s="16">
        <v>5.52</v>
      </c>
      <c r="R59" s="16">
        <v>5.1</v>
      </c>
      <c r="S59" s="66">
        <v>1100</v>
      </c>
    </row>
    <row r="60" spans="1:19" ht="12.75">
      <c r="A60" s="16" t="s">
        <v>229</v>
      </c>
      <c r="B60" s="17" t="s">
        <v>233</v>
      </c>
      <c r="C60" s="16">
        <v>6</v>
      </c>
      <c r="D60" s="16"/>
      <c r="E60" s="16">
        <v>6.09</v>
      </c>
      <c r="F60" s="16"/>
      <c r="G60" s="16">
        <v>6.65</v>
      </c>
      <c r="H60" s="16">
        <v>6.43</v>
      </c>
      <c r="I60" s="66">
        <v>1200</v>
      </c>
      <c r="K60" s="16" t="s">
        <v>219</v>
      </c>
      <c r="L60" s="17" t="s">
        <v>225</v>
      </c>
      <c r="M60" s="16">
        <v>6</v>
      </c>
      <c r="N60" s="16"/>
      <c r="O60" s="16">
        <v>4.55</v>
      </c>
      <c r="P60" s="16"/>
      <c r="Q60" s="16">
        <v>5.01</v>
      </c>
      <c r="R60" s="16">
        <v>4.63</v>
      </c>
      <c r="S60" s="66">
        <v>1124</v>
      </c>
    </row>
    <row r="61" spans="1:19" ht="12.75">
      <c r="A61" s="16" t="s">
        <v>229</v>
      </c>
      <c r="B61" s="17" t="s">
        <v>234</v>
      </c>
      <c r="C61" s="16">
        <v>7</v>
      </c>
      <c r="D61" s="16"/>
      <c r="E61" s="16">
        <v>5.61</v>
      </c>
      <c r="F61" s="16"/>
      <c r="G61" s="16">
        <v>6.18</v>
      </c>
      <c r="H61" s="16">
        <v>5.46</v>
      </c>
      <c r="I61" s="66">
        <v>1132</v>
      </c>
      <c r="K61" s="17" t="s">
        <v>199</v>
      </c>
      <c r="L61" s="17" t="s">
        <v>203</v>
      </c>
      <c r="M61" s="17">
        <v>4</v>
      </c>
      <c r="N61" s="17"/>
      <c r="O61" s="16">
        <v>5.83</v>
      </c>
      <c r="P61" s="16"/>
      <c r="Q61" s="17"/>
      <c r="R61" s="17">
        <v>5.72</v>
      </c>
      <c r="S61" s="79">
        <v>1157</v>
      </c>
    </row>
    <row r="62" spans="1:19" ht="12.75">
      <c r="A62" s="16" t="s">
        <v>229</v>
      </c>
      <c r="B62" s="17" t="s">
        <v>235</v>
      </c>
      <c r="C62" s="16">
        <v>8</v>
      </c>
      <c r="D62" s="16"/>
      <c r="E62" s="16">
        <v>5.86</v>
      </c>
      <c r="F62" s="16"/>
      <c r="G62" s="16">
        <v>6.42</v>
      </c>
      <c r="H62" s="16">
        <v>5.86</v>
      </c>
      <c r="I62" s="66">
        <v>1069</v>
      </c>
      <c r="K62" s="17" t="s">
        <v>199</v>
      </c>
      <c r="L62" s="17" t="s">
        <v>205</v>
      </c>
      <c r="M62" s="17">
        <v>6</v>
      </c>
      <c r="N62" s="17"/>
      <c r="O62" s="16">
        <v>3.81</v>
      </c>
      <c r="P62" s="16"/>
      <c r="Q62" s="17"/>
      <c r="R62" s="17">
        <v>3.78</v>
      </c>
      <c r="S62" s="79">
        <v>400</v>
      </c>
    </row>
    <row r="67" spans="3:7" ht="15.75">
      <c r="C67" s="58" t="s">
        <v>239</v>
      </c>
      <c r="D67" s="59"/>
      <c r="E67" s="59"/>
      <c r="F67" s="60"/>
      <c r="G67" s="83"/>
    </row>
    <row r="68" spans="3:9" ht="15.75">
      <c r="C68" s="48" t="s">
        <v>164</v>
      </c>
      <c r="D68" s="39" t="s">
        <v>87</v>
      </c>
      <c r="E68" s="39" t="s">
        <v>157</v>
      </c>
      <c r="F68" s="39" t="s">
        <v>158</v>
      </c>
      <c r="H68" s="77"/>
      <c r="I68" s="78"/>
    </row>
    <row r="69" spans="3:9" ht="15.75">
      <c r="C69" s="40" t="s">
        <v>156</v>
      </c>
      <c r="D69" s="46">
        <f>CORREL(O3:O62,R3:R62)</f>
        <v>0.8179729033829992</v>
      </c>
      <c r="E69" s="41">
        <f>CORREL(Q3:Q60,O3:O60)</f>
        <v>0.9235289664949962</v>
      </c>
      <c r="F69" s="41">
        <f>CORREL(N3:N45,O3:O45)</f>
        <v>0.8448288223212557</v>
      </c>
      <c r="H69" s="77"/>
      <c r="I69" s="78"/>
    </row>
    <row r="70" spans="3:9" ht="15.75">
      <c r="C70" s="47" t="s">
        <v>87</v>
      </c>
      <c r="D70" s="44"/>
      <c r="E70" s="41">
        <f>CORREL(Q3:Q60,R3:R60)</f>
        <v>0.8621672442822194</v>
      </c>
      <c r="F70" s="41">
        <f>CORREL(N3:N45,R3:R45)</f>
        <v>0.7522459570101775</v>
      </c>
      <c r="H70" s="77"/>
      <c r="I70" s="78"/>
    </row>
    <row r="71" spans="3:9" ht="15.75">
      <c r="C71" s="43" t="s">
        <v>157</v>
      </c>
      <c r="D71" s="45"/>
      <c r="E71" s="44"/>
      <c r="F71" s="42">
        <f>CORREL(N3:N45,Q3:Q45)</f>
        <v>0.8210575394089611</v>
      </c>
      <c r="H71" s="77"/>
      <c r="I71" s="78"/>
    </row>
  </sheetData>
  <sheetProtection/>
  <conditionalFormatting sqref="O15:P22 E15:F22">
    <cfRule type="expression" priority="1" dxfId="26" stopIfTrue="1">
      <formula>AND(COUNTIF($E$15:$E$22,E15)&gt;1,NOT(ISBLANK(E15)))</formula>
    </cfRule>
  </conditionalFormatting>
  <conditionalFormatting sqref="L23:L30 B23:B30">
    <cfRule type="expression" priority="2" dxfId="26" stopIfTrue="1">
      <formula>AND(COUNTIF($B$23:$B$30,B23)&gt;1,NOT(ISBLANK(B23)))</formula>
    </cfRule>
  </conditionalFormatting>
  <conditionalFormatting sqref="L15:L22 B15:B22">
    <cfRule type="expression" priority="3" dxfId="26" stopIfTrue="1">
      <formula>AND(COUNTIF($B$15:$B$22,B15)&gt;1,NOT(ISBLANK(B15)))</formula>
    </cfRule>
  </conditionalFormatting>
  <conditionalFormatting sqref="L10:L14 B10:B14">
    <cfRule type="expression" priority="4" dxfId="26" stopIfTrue="1">
      <formula>AND(COUNTIF(#REF!,B10)+COUNTIF($B$10:$B$14,B10)&gt;1,NOT(ISBLANK(B10)))</formula>
    </cfRule>
  </conditionalFormatting>
  <conditionalFormatting sqref="L7:L14 B7:B14">
    <cfRule type="expression" priority="5" dxfId="26" stopIfTrue="1">
      <formula>AND(COUNTIF($B$7:$B$14,B7)&gt;1,NOT(ISBLANK(B7)))</formula>
    </cfRule>
  </conditionalFormatting>
  <conditionalFormatting sqref="L57:L62 B57:B62">
    <cfRule type="expression" priority="6" dxfId="26" stopIfTrue="1">
      <formula>AND(COUNTIF($B$29:$B$34,B57)&gt;1,NOT(ISBLANK(B57)))</formula>
    </cfRule>
  </conditionalFormatting>
  <conditionalFormatting sqref="L48:L56 B48:B56">
    <cfRule type="expression" priority="7" dxfId="26" stopIfTrue="1">
      <formula>AND(COUNTIF($B$20:$B$28,B48)&gt;1,NOT(ISBLANK(B48)))</formula>
    </cfRule>
  </conditionalFormatting>
  <conditionalFormatting sqref="L46:L47 B46:B47">
    <cfRule type="expression" priority="8" dxfId="26" stopIfTrue="1">
      <formula>AND(COUNTIF($B$18:$B$19,B46)&gt;1,NOT(ISBLANK(B46)))</formula>
    </cfRule>
  </conditionalFormatting>
  <conditionalFormatting sqref="L39:L45 B39:B45">
    <cfRule type="expression" priority="9" dxfId="26" stopIfTrue="1">
      <formula>AND(COUNTIF($B$11:$B$17,B39)&gt;1,NOT(ISBLANK(B39)))</formula>
    </cfRule>
  </conditionalFormatting>
  <conditionalFormatting sqref="L31:L62 B31:B62">
    <cfRule type="expression" priority="10" dxfId="26" stopIfTrue="1">
      <formula>AND(COUNTIF($B:$B,B31)&gt;1,NOT(ISBLANK(B31)))</formula>
    </cfRule>
  </conditionalFormatting>
  <conditionalFormatting sqref="L31:L38 B31:B38">
    <cfRule type="expression" priority="11" dxfId="26" stopIfTrue="1">
      <formula>AND(COUNTIF($B$3:$B$10,B31)&gt;1,NOT(ISBLANK(B31)))</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9"/>
  <sheetViews>
    <sheetView zoomScalePageLayoutView="0" workbookViewId="0" topLeftCell="C1">
      <selection activeCell="L25" sqref="L25"/>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16" t="s">
        <v>190</v>
      </c>
      <c r="B2" s="17" t="s">
        <v>191</v>
      </c>
      <c r="C2" s="16">
        <v>1</v>
      </c>
      <c r="D2" s="16"/>
      <c r="E2" s="16">
        <v>6.12</v>
      </c>
      <c r="F2" s="67">
        <v>5.87</v>
      </c>
      <c r="G2" s="67"/>
      <c r="H2" s="16">
        <v>6.78</v>
      </c>
      <c r="I2" s="16">
        <v>6.5</v>
      </c>
      <c r="J2" s="66">
        <v>1350</v>
      </c>
    </row>
    <row r="3" spans="1:10" s="2" customFormat="1" ht="12.75">
      <c r="A3" s="7" t="s">
        <v>190</v>
      </c>
      <c r="B3" s="17" t="s">
        <v>192</v>
      </c>
      <c r="C3" s="7">
        <v>2</v>
      </c>
      <c r="D3" s="7"/>
      <c r="E3" s="7">
        <v>5.73</v>
      </c>
      <c r="F3" s="68">
        <v>6.06</v>
      </c>
      <c r="G3" s="68"/>
      <c r="H3" s="7">
        <v>6.76</v>
      </c>
      <c r="I3" s="7">
        <v>6.51</v>
      </c>
      <c r="J3" s="65">
        <v>1300</v>
      </c>
    </row>
    <row r="4" spans="1:10" s="2" customFormat="1" ht="12.75">
      <c r="A4" s="7" t="s">
        <v>190</v>
      </c>
      <c r="B4" s="17" t="s">
        <v>193</v>
      </c>
      <c r="C4" s="7">
        <v>3</v>
      </c>
      <c r="D4" s="7"/>
      <c r="E4" s="7">
        <v>5.84</v>
      </c>
      <c r="F4" s="68">
        <v>6.46</v>
      </c>
      <c r="G4" s="68"/>
      <c r="H4" s="7">
        <v>6.99</v>
      </c>
      <c r="I4" s="7">
        <v>6.49</v>
      </c>
      <c r="J4" s="65">
        <v>1250</v>
      </c>
    </row>
    <row r="5" spans="1:10" s="2" customFormat="1" ht="12.75">
      <c r="A5" s="7" t="s">
        <v>190</v>
      </c>
      <c r="B5" s="17" t="s">
        <v>194</v>
      </c>
      <c r="C5" s="7">
        <v>4</v>
      </c>
      <c r="D5" s="7"/>
      <c r="E5" s="7">
        <v>5.59</v>
      </c>
      <c r="F5" s="68">
        <v>6.26</v>
      </c>
      <c r="G5" s="68"/>
      <c r="H5" s="7">
        <v>6.71</v>
      </c>
      <c r="I5" s="7">
        <v>5.92</v>
      </c>
      <c r="J5" s="65">
        <v>1192</v>
      </c>
    </row>
    <row r="6" spans="1:10" s="2" customFormat="1" ht="12.75">
      <c r="A6" s="7" t="s">
        <v>190</v>
      </c>
      <c r="B6" s="17" t="s">
        <v>195</v>
      </c>
      <c r="C6" s="7">
        <v>5</v>
      </c>
      <c r="D6" s="7"/>
      <c r="E6" s="7">
        <v>5.38</v>
      </c>
      <c r="F6" s="68">
        <v>6.1</v>
      </c>
      <c r="G6" s="68"/>
      <c r="H6" s="7">
        <v>6.31</v>
      </c>
      <c r="I6" s="7">
        <v>5.83</v>
      </c>
      <c r="J6" s="65">
        <v>1165</v>
      </c>
    </row>
    <row r="7" spans="1:10" ht="12.75">
      <c r="A7" s="7" t="s">
        <v>190</v>
      </c>
      <c r="B7" s="17" t="s">
        <v>196</v>
      </c>
      <c r="C7" s="7">
        <v>6</v>
      </c>
      <c r="E7" s="7">
        <v>5.73</v>
      </c>
      <c r="F7" s="68">
        <v>7.45</v>
      </c>
      <c r="G7" s="68"/>
      <c r="H7" s="7">
        <v>7.73</v>
      </c>
      <c r="I7" s="7">
        <v>3.98</v>
      </c>
      <c r="J7" s="65">
        <v>400</v>
      </c>
    </row>
    <row r="8" spans="1:10" ht="12.75">
      <c r="A8" s="7" t="s">
        <v>190</v>
      </c>
      <c r="B8" s="17" t="s">
        <v>197</v>
      </c>
      <c r="C8" s="7">
        <v>7</v>
      </c>
      <c r="E8" s="7">
        <v>6.03</v>
      </c>
      <c r="F8" s="68">
        <v>6.8</v>
      </c>
      <c r="G8" s="68"/>
      <c r="H8" s="7">
        <v>7.64</v>
      </c>
      <c r="I8" s="7">
        <v>7.29</v>
      </c>
      <c r="J8" s="65">
        <v>50</v>
      </c>
    </row>
    <row r="9" spans="1:10" ht="12.75">
      <c r="A9" s="7" t="s">
        <v>190</v>
      </c>
      <c r="B9" s="17" t="s">
        <v>198</v>
      </c>
      <c r="C9" s="7">
        <v>8</v>
      </c>
      <c r="E9" s="7">
        <v>4.38</v>
      </c>
      <c r="F9" s="68">
        <v>4.66</v>
      </c>
      <c r="G9" s="68"/>
      <c r="H9" s="7">
        <v>6.89</v>
      </c>
      <c r="I9" s="7">
        <v>6.45</v>
      </c>
      <c r="J9" s="65">
        <v>3</v>
      </c>
    </row>
  </sheetData>
  <sheetProtection/>
  <conditionalFormatting sqref="B2:B9">
    <cfRule type="expression" priority="1" dxfId="26" stopIfTrue="1">
      <formula>AND(COUNTIF($B$22:$B$29,B2)&gt;1,NOT(ISBLANK(B2)))</formula>
    </cfRule>
  </conditionalFormatting>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J9"/>
  <sheetViews>
    <sheetView zoomScalePageLayoutView="0" workbookViewId="0" topLeftCell="C7">
      <selection activeCell="L26" sqref="L2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17" t="s">
        <v>199</v>
      </c>
      <c r="B2" s="17" t="s">
        <v>200</v>
      </c>
      <c r="C2" s="17">
        <v>1</v>
      </c>
      <c r="D2" s="17"/>
      <c r="E2" s="17">
        <v>6.25</v>
      </c>
      <c r="F2" s="7">
        <v>6.79</v>
      </c>
      <c r="G2" s="38"/>
      <c r="H2" s="17">
        <v>6.61</v>
      </c>
      <c r="I2" s="17">
        <v>6.78</v>
      </c>
      <c r="J2" s="79">
        <v>1450</v>
      </c>
    </row>
    <row r="3" spans="1:10" s="2" customFormat="1" ht="12.75">
      <c r="A3" s="17" t="s">
        <v>199</v>
      </c>
      <c r="B3" s="17" t="s">
        <v>201</v>
      </c>
      <c r="C3" s="17">
        <v>2</v>
      </c>
      <c r="D3" s="17"/>
      <c r="E3" s="17">
        <v>5.86</v>
      </c>
      <c r="F3" s="7">
        <v>5.72</v>
      </c>
      <c r="G3" s="38"/>
      <c r="H3" s="17">
        <v>6.67</v>
      </c>
      <c r="I3" s="17">
        <v>6.39</v>
      </c>
      <c r="J3" s="79">
        <v>1300</v>
      </c>
    </row>
    <row r="4" spans="1:10" s="2" customFormat="1" ht="12.75">
      <c r="A4" s="17" t="s">
        <v>199</v>
      </c>
      <c r="B4" s="17" t="s">
        <v>202</v>
      </c>
      <c r="C4" s="17">
        <v>3</v>
      </c>
      <c r="D4" s="17"/>
      <c r="E4" s="17">
        <v>5.44</v>
      </c>
      <c r="F4" s="7">
        <v>5.87</v>
      </c>
      <c r="G4" s="38"/>
      <c r="H4" s="17">
        <v>6.3</v>
      </c>
      <c r="I4" s="17">
        <v>5.69</v>
      </c>
      <c r="J4" s="79">
        <v>1206</v>
      </c>
    </row>
    <row r="5" spans="1:10" s="2" customFormat="1" ht="12.75">
      <c r="A5" s="17" t="s">
        <v>199</v>
      </c>
      <c r="B5" s="17" t="s">
        <v>203</v>
      </c>
      <c r="C5" s="17">
        <v>4</v>
      </c>
      <c r="D5" s="17"/>
      <c r="E5" s="17"/>
      <c r="F5" s="7">
        <v>5.83</v>
      </c>
      <c r="G5" s="38"/>
      <c r="H5" s="17"/>
      <c r="I5" s="17">
        <v>5.72</v>
      </c>
      <c r="J5" s="79">
        <v>1157</v>
      </c>
    </row>
    <row r="6" spans="1:10" s="2" customFormat="1" ht="12.75">
      <c r="A6" s="17" t="s">
        <v>199</v>
      </c>
      <c r="B6" s="17" t="s">
        <v>204</v>
      </c>
      <c r="C6" s="17">
        <v>5</v>
      </c>
      <c r="D6" s="17"/>
      <c r="E6" s="17">
        <v>4.61</v>
      </c>
      <c r="F6" s="7">
        <v>5.36</v>
      </c>
      <c r="G6" s="38"/>
      <c r="H6" s="17">
        <v>5.89</v>
      </c>
      <c r="I6" s="17">
        <v>5.75</v>
      </c>
      <c r="J6" s="79">
        <v>1050</v>
      </c>
    </row>
    <row r="7" spans="1:10" ht="12.75">
      <c r="A7" s="17" t="s">
        <v>199</v>
      </c>
      <c r="B7" s="17" t="s">
        <v>205</v>
      </c>
      <c r="C7" s="17">
        <v>6</v>
      </c>
      <c r="D7" s="17"/>
      <c r="E7" s="17"/>
      <c r="F7" s="7">
        <v>3.81</v>
      </c>
      <c r="G7" s="38"/>
      <c r="H7" s="17"/>
      <c r="I7" s="17">
        <v>3.78</v>
      </c>
      <c r="J7" s="79">
        <v>400</v>
      </c>
    </row>
    <row r="8" spans="1:10" ht="12.75">
      <c r="A8" s="17" t="s">
        <v>199</v>
      </c>
      <c r="B8" s="17" t="s">
        <v>206</v>
      </c>
      <c r="C8" s="17">
        <v>7</v>
      </c>
      <c r="D8" s="17"/>
      <c r="E8" s="17">
        <v>5.35</v>
      </c>
      <c r="F8" s="7">
        <v>6.87</v>
      </c>
      <c r="G8" s="38"/>
      <c r="H8" s="17">
        <v>7.4</v>
      </c>
      <c r="I8" s="17">
        <v>7.17</v>
      </c>
      <c r="J8" s="79">
        <v>50</v>
      </c>
    </row>
    <row r="9" spans="1:10" ht="12.75">
      <c r="A9" s="17" t="s">
        <v>199</v>
      </c>
      <c r="B9" s="17" t="s">
        <v>207</v>
      </c>
      <c r="C9" s="17">
        <v>8</v>
      </c>
      <c r="D9" s="17"/>
      <c r="E9" s="17">
        <v>4.58</v>
      </c>
      <c r="F9" s="7">
        <v>6.35</v>
      </c>
      <c r="G9" s="38"/>
      <c r="H9" s="17">
        <v>6.89</v>
      </c>
      <c r="I9" s="17">
        <v>6.49</v>
      </c>
      <c r="J9" s="79">
        <v>3</v>
      </c>
    </row>
  </sheetData>
  <sheetProtection/>
  <conditionalFormatting sqref="B2:B9">
    <cfRule type="expression" priority="1" dxfId="26" stopIfTrue="1">
      <formula>AND(COUNTIF($B:$B,B2)&gt;1,NOT(ISBLANK(B2)))</formula>
    </cfRule>
  </conditionalFormatting>
  <conditionalFormatting sqref="B2:B9">
    <cfRule type="expression" priority="2" dxfId="26" stopIfTrue="1">
      <formula>AND(COUNTIF($B$2:$B$9,B2)&gt;1,NOT(ISBLANK(B2)))</formula>
    </cfRule>
  </conditionalFormatting>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8"/>
  <sheetViews>
    <sheetView zoomScalePageLayoutView="0" workbookViewId="0" topLeftCell="C13">
      <selection activeCell="L25" sqref="L25"/>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17" t="s">
        <v>208</v>
      </c>
      <c r="B2" s="17" t="s">
        <v>209</v>
      </c>
      <c r="C2" s="17">
        <v>1</v>
      </c>
      <c r="D2" s="17"/>
      <c r="E2" s="7">
        <v>5.63</v>
      </c>
      <c r="F2" s="7">
        <v>6.07</v>
      </c>
      <c r="G2" s="7"/>
      <c r="H2" s="7">
        <v>7.02</v>
      </c>
      <c r="I2" s="7">
        <v>6.63</v>
      </c>
      <c r="J2" s="79">
        <v>1350</v>
      </c>
    </row>
    <row r="3" spans="1:10" s="2" customFormat="1" ht="12.75">
      <c r="A3" s="17" t="s">
        <v>208</v>
      </c>
      <c r="B3" s="17" t="s">
        <v>210</v>
      </c>
      <c r="C3" s="7">
        <v>2</v>
      </c>
      <c r="D3" s="7"/>
      <c r="E3" s="7">
        <v>5.64</v>
      </c>
      <c r="F3" s="7">
        <v>6.31</v>
      </c>
      <c r="G3" s="7"/>
      <c r="H3" s="7">
        <v>6.82</v>
      </c>
      <c r="I3" s="7">
        <v>6.29</v>
      </c>
      <c r="J3" s="65">
        <v>1272</v>
      </c>
    </row>
    <row r="4" spans="1:10" s="2" customFormat="1" ht="12.75">
      <c r="A4" s="17" t="s">
        <v>208</v>
      </c>
      <c r="B4" s="17" t="s">
        <v>211</v>
      </c>
      <c r="C4" s="7">
        <v>3</v>
      </c>
      <c r="D4" s="7"/>
      <c r="E4" s="7">
        <v>5.15</v>
      </c>
      <c r="F4" s="7">
        <v>5.67</v>
      </c>
      <c r="G4" s="7"/>
      <c r="H4" s="7">
        <v>6.38</v>
      </c>
      <c r="I4" s="7">
        <v>5.92</v>
      </c>
      <c r="J4" s="65">
        <v>1205</v>
      </c>
    </row>
    <row r="5" spans="1:10" s="2" customFormat="1" ht="12.75">
      <c r="A5" s="17" t="s">
        <v>208</v>
      </c>
      <c r="B5" s="17" t="s">
        <v>212</v>
      </c>
      <c r="C5" s="7">
        <v>4</v>
      </c>
      <c r="D5" s="7"/>
      <c r="E5" s="16">
        <v>5.34</v>
      </c>
      <c r="F5" s="7">
        <v>5.84</v>
      </c>
      <c r="G5" s="7"/>
      <c r="H5" s="16">
        <v>6.42</v>
      </c>
      <c r="I5" s="16">
        <v>5.59</v>
      </c>
      <c r="J5" s="65">
        <v>1169</v>
      </c>
    </row>
    <row r="6" spans="1:10" s="2" customFormat="1" ht="12.75">
      <c r="A6" s="17" t="s">
        <v>208</v>
      </c>
      <c r="B6" s="17" t="s">
        <v>213</v>
      </c>
      <c r="C6" s="7">
        <v>6</v>
      </c>
      <c r="D6" s="7"/>
      <c r="E6" s="7">
        <v>3.15</v>
      </c>
      <c r="F6" s="7">
        <v>3.8</v>
      </c>
      <c r="G6" s="7"/>
      <c r="H6" s="7">
        <v>4.26</v>
      </c>
      <c r="I6" s="7">
        <v>3.84</v>
      </c>
      <c r="J6" s="65">
        <v>400</v>
      </c>
    </row>
    <row r="7" spans="1:10" ht="12.75">
      <c r="A7" s="17" t="s">
        <v>208</v>
      </c>
      <c r="B7" s="17" t="s">
        <v>214</v>
      </c>
      <c r="C7" s="7">
        <v>7</v>
      </c>
      <c r="E7" s="7">
        <v>5.26</v>
      </c>
      <c r="F7" s="7">
        <v>6.73</v>
      </c>
      <c r="H7" s="7">
        <v>7.34</v>
      </c>
      <c r="I7" s="7">
        <v>7.11</v>
      </c>
      <c r="J7" s="65">
        <v>50</v>
      </c>
    </row>
    <row r="8" spans="1:10" ht="12.75">
      <c r="A8" s="17" t="s">
        <v>208</v>
      </c>
      <c r="B8" s="17" t="s">
        <v>215</v>
      </c>
      <c r="C8" s="7">
        <v>8</v>
      </c>
      <c r="E8" s="7">
        <v>4.22</v>
      </c>
      <c r="F8" s="7">
        <v>6.32</v>
      </c>
      <c r="H8" s="7">
        <v>6.86</v>
      </c>
      <c r="I8" s="7">
        <v>6.48</v>
      </c>
      <c r="J8" s="65">
        <v>3</v>
      </c>
    </row>
  </sheetData>
  <sheetProtection/>
  <conditionalFormatting sqref="B2:B8">
    <cfRule type="expression" priority="1" dxfId="26" stopIfTrue="1">
      <formula>AND(COUNTIF($B$10:$B$16,B2)&gt;1,NOT(ISBLANK(B2)))</formula>
    </cfRule>
  </conditionalFormatting>
  <conditionalFormatting sqref="B2:B8">
    <cfRule type="expression" priority="2" dxfId="26" stopIfTrue="1">
      <formula>AND(COUNTIF($B:$B,B2)&gt;1,NOT(ISBLANK(B2)))</formula>
    </cfRule>
  </conditionalFormatting>
  <printOptions/>
  <pageMargins left="0.75" right="0.75"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13">
      <selection activeCell="F46" sqref="F4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7" t="s">
        <v>216</v>
      </c>
      <c r="B2" s="17" t="s">
        <v>217</v>
      </c>
      <c r="C2" s="7">
        <v>1</v>
      </c>
      <c r="D2" s="7"/>
      <c r="E2" s="7">
        <v>5.05</v>
      </c>
      <c r="F2" s="38">
        <v>5.87</v>
      </c>
      <c r="G2" s="38"/>
      <c r="H2" s="7">
        <v>6.08</v>
      </c>
      <c r="I2" s="7">
        <v>5.91</v>
      </c>
      <c r="J2" s="65">
        <v>1060</v>
      </c>
    </row>
    <row r="3" spans="1:10" s="2" customFormat="1" ht="12.75">
      <c r="A3" s="7" t="s">
        <v>216</v>
      </c>
      <c r="B3" s="17" t="s">
        <v>218</v>
      </c>
      <c r="C3" s="7">
        <v>2</v>
      </c>
      <c r="D3" s="7"/>
      <c r="E3" s="7">
        <v>5.18</v>
      </c>
      <c r="F3" s="38">
        <v>5.83</v>
      </c>
      <c r="G3" s="38"/>
      <c r="H3" s="7">
        <v>6.22</v>
      </c>
      <c r="I3" s="7">
        <v>5.84</v>
      </c>
      <c r="J3" s="65">
        <v>1020</v>
      </c>
    </row>
    <row r="4" spans="1:10" s="2" customFormat="1" ht="12.75">
      <c r="A4" s="32"/>
      <c r="B4" s="32"/>
      <c r="C4" s="17"/>
      <c r="D4" s="17"/>
      <c r="E4" s="17"/>
      <c r="F4" s="17"/>
      <c r="G4" s="17"/>
      <c r="H4" s="17"/>
      <c r="I4" s="17"/>
      <c r="J4" s="17"/>
    </row>
    <row r="5" spans="1:10" s="2" customFormat="1" ht="12.75">
      <c r="A5" s="32"/>
      <c r="B5" s="32"/>
      <c r="C5" s="17"/>
      <c r="D5" s="17"/>
      <c r="E5" s="17"/>
      <c r="F5" s="17"/>
      <c r="G5" s="17"/>
      <c r="H5" s="17"/>
      <c r="I5" s="17"/>
      <c r="J5" s="17"/>
    </row>
    <row r="6" spans="1:10" s="2" customFormat="1" ht="12.75">
      <c r="A6" s="32"/>
      <c r="B6" s="32"/>
      <c r="C6" s="17"/>
      <c r="D6" s="17"/>
      <c r="E6" s="17"/>
      <c r="F6" s="17"/>
      <c r="G6" s="17"/>
      <c r="H6" s="17"/>
      <c r="I6" s="17"/>
      <c r="J6" s="17"/>
    </row>
  </sheetData>
  <sheetProtection/>
  <conditionalFormatting sqref="B2:B3">
    <cfRule type="expression" priority="1" dxfId="26" stopIfTrue="1">
      <formula>AND(COUNTIF($B$17:$B$18,B2)&gt;1,NOT(ISBLANK(B2)))</formula>
    </cfRule>
  </conditionalFormatting>
  <conditionalFormatting sqref="B2:B3">
    <cfRule type="expression" priority="2" dxfId="26" stopIfTrue="1">
      <formula>AND(COUNTIF($B:$B,B2)&gt;1,NOT(ISBLANK(B2)))</formula>
    </cfRule>
  </conditionalFormatting>
  <printOptions/>
  <pageMargins left="0.75" right="0.75"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B4">
      <selection activeCell="K46" sqref="K46"/>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7" t="s">
        <v>219</v>
      </c>
      <c r="B2" s="17" t="s">
        <v>220</v>
      </c>
      <c r="C2" s="7">
        <v>1</v>
      </c>
      <c r="D2" s="7"/>
      <c r="E2" s="7"/>
      <c r="F2" s="7">
        <v>6.69</v>
      </c>
      <c r="G2" s="38"/>
      <c r="H2" s="7">
        <v>6.26</v>
      </c>
      <c r="I2" s="7">
        <v>6.75</v>
      </c>
      <c r="J2" s="65">
        <v>1340</v>
      </c>
    </row>
    <row r="3" spans="1:10" s="2" customFormat="1" ht="12.75">
      <c r="A3" s="7" t="s">
        <v>219</v>
      </c>
      <c r="B3" s="17" t="s">
        <v>221</v>
      </c>
      <c r="C3" s="7">
        <v>2</v>
      </c>
      <c r="D3" s="7"/>
      <c r="E3" s="7"/>
      <c r="F3" s="7">
        <v>6.54</v>
      </c>
      <c r="G3" s="38"/>
      <c r="H3" s="7">
        <v>6.66</v>
      </c>
      <c r="I3" s="7">
        <v>6.56</v>
      </c>
      <c r="J3" s="65">
        <v>1250</v>
      </c>
    </row>
    <row r="4" spans="1:10" s="2" customFormat="1" ht="12.75">
      <c r="A4" s="16" t="s">
        <v>219</v>
      </c>
      <c r="B4" s="17" t="s">
        <v>222</v>
      </c>
      <c r="C4" s="16">
        <v>3</v>
      </c>
      <c r="D4" s="16"/>
      <c r="E4" s="16"/>
      <c r="F4" s="7">
        <v>6.35</v>
      </c>
      <c r="G4" s="38"/>
      <c r="H4" s="16">
        <v>6.7</v>
      </c>
      <c r="I4" s="16">
        <v>6.41</v>
      </c>
      <c r="J4" s="66">
        <v>1200</v>
      </c>
    </row>
    <row r="5" spans="1:10" s="2" customFormat="1" ht="12.75">
      <c r="A5" s="16" t="s">
        <v>219</v>
      </c>
      <c r="B5" s="17" t="s">
        <v>223</v>
      </c>
      <c r="C5" s="16">
        <v>4</v>
      </c>
      <c r="D5" s="16"/>
      <c r="E5" s="16"/>
      <c r="F5" s="7">
        <v>5.33</v>
      </c>
      <c r="G5" s="38"/>
      <c r="H5" s="16">
        <v>5.76</v>
      </c>
      <c r="I5" s="16">
        <v>6.16</v>
      </c>
      <c r="J5" s="66">
        <v>1150</v>
      </c>
    </row>
    <row r="6" spans="1:10" s="2" customFormat="1" ht="12.75">
      <c r="A6" s="16" t="s">
        <v>219</v>
      </c>
      <c r="B6" s="17" t="s">
        <v>224</v>
      </c>
      <c r="C6" s="16">
        <v>5</v>
      </c>
      <c r="D6" s="16"/>
      <c r="E6" s="16"/>
      <c r="F6" s="7">
        <v>5.84</v>
      </c>
      <c r="G6" s="38"/>
      <c r="H6" s="16">
        <v>6.33</v>
      </c>
      <c r="I6" s="16">
        <v>4.73</v>
      </c>
      <c r="J6" s="66">
        <v>1131</v>
      </c>
    </row>
    <row r="7" spans="1:10" ht="12.75">
      <c r="A7" s="16" t="s">
        <v>219</v>
      </c>
      <c r="B7" s="17" t="s">
        <v>225</v>
      </c>
      <c r="C7" s="16">
        <v>6</v>
      </c>
      <c r="D7" s="16"/>
      <c r="E7" s="16"/>
      <c r="F7" s="7">
        <v>4.55</v>
      </c>
      <c r="G7" s="38"/>
      <c r="H7" s="16">
        <v>5.01</v>
      </c>
      <c r="I7" s="16">
        <v>4.63</v>
      </c>
      <c r="J7" s="66">
        <v>1124</v>
      </c>
    </row>
    <row r="8" spans="1:10" ht="12.75">
      <c r="A8" s="16" t="s">
        <v>219</v>
      </c>
      <c r="B8" s="17" t="s">
        <v>226</v>
      </c>
      <c r="C8" s="16">
        <v>7</v>
      </c>
      <c r="D8" s="16"/>
      <c r="E8" s="16"/>
      <c r="F8" s="7">
        <v>5.13</v>
      </c>
      <c r="G8" s="38"/>
      <c r="H8" s="16">
        <v>5.52</v>
      </c>
      <c r="I8" s="16">
        <v>5.1</v>
      </c>
      <c r="J8" s="66">
        <v>1100</v>
      </c>
    </row>
    <row r="9" spans="1:10" ht="12.75">
      <c r="A9" s="16" t="s">
        <v>219</v>
      </c>
      <c r="B9" s="17" t="s">
        <v>227</v>
      </c>
      <c r="C9" s="16">
        <v>8</v>
      </c>
      <c r="D9" s="16"/>
      <c r="E9" s="16"/>
      <c r="F9" s="7">
        <v>5.36</v>
      </c>
      <c r="G9" s="38"/>
      <c r="H9" s="16">
        <v>5.84</v>
      </c>
      <c r="I9" s="16">
        <v>5.38</v>
      </c>
      <c r="J9" s="66">
        <v>1085</v>
      </c>
    </row>
    <row r="10" spans="1:10" ht="12.75">
      <c r="A10" s="16" t="s">
        <v>219</v>
      </c>
      <c r="B10" s="17" t="s">
        <v>228</v>
      </c>
      <c r="C10" s="16">
        <v>9</v>
      </c>
      <c r="D10" s="16"/>
      <c r="E10" s="16"/>
      <c r="F10" s="7">
        <v>5.81</v>
      </c>
      <c r="G10" s="38"/>
      <c r="H10" s="16">
        <v>6.29</v>
      </c>
      <c r="I10" s="16">
        <v>5.83</v>
      </c>
      <c r="J10" s="66">
        <v>1025</v>
      </c>
    </row>
  </sheetData>
  <sheetProtection/>
  <conditionalFormatting sqref="B2:B10">
    <cfRule type="expression" priority="1" dxfId="26" stopIfTrue="1">
      <formula>AND(COUNTIF($B$19:$B$27,B2)&gt;1,NOT(ISBLANK(B2)))</formula>
    </cfRule>
  </conditionalFormatting>
  <conditionalFormatting sqref="B2:B10">
    <cfRule type="expression" priority="2" dxfId="26" stopIfTrue="1">
      <formula>AND(COUNTIF($B:$B,B2)&gt;1,NOT(ISBLANK(B2)))</formula>
    </cfRule>
  </conditionalFormatting>
  <printOptions/>
  <pageMargins left="0.75" right="0.75"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J7"/>
  <sheetViews>
    <sheetView zoomScalePageLayoutView="0" workbookViewId="0" topLeftCell="C13">
      <selection activeCell="L29" sqref="L29"/>
    </sheetView>
  </sheetViews>
  <sheetFormatPr defaultColWidth="11.00390625" defaultRowHeight="12.75"/>
  <cols>
    <col min="1" max="1" width="7.25390625" style="7" bestFit="1" customWidth="1"/>
    <col min="2" max="2" width="15.50390625" style="7" bestFit="1" customWidth="1"/>
    <col min="3" max="3" width="11.00390625" style="7" customWidth="1"/>
    <col min="4" max="4" width="3.625" style="7" customWidth="1"/>
    <col min="5" max="5" width="7.625" style="7" bestFit="1" customWidth="1"/>
    <col min="6" max="6" width="7.875" style="7" customWidth="1"/>
    <col min="7" max="7" width="6.125" style="7" customWidth="1"/>
    <col min="8" max="8" width="5.50390625" style="7" bestFit="1" customWidth="1"/>
    <col min="9" max="9" width="6.00390625" style="7" bestFit="1" customWidth="1"/>
    <col min="10" max="10" width="4.875" style="7" bestFit="1" customWidth="1"/>
  </cols>
  <sheetData>
    <row r="1" spans="1:10" s="2" customFormat="1" ht="12.75">
      <c r="A1" s="34" t="s">
        <v>57</v>
      </c>
      <c r="B1" s="34" t="s">
        <v>58</v>
      </c>
      <c r="C1" s="34" t="s">
        <v>86</v>
      </c>
      <c r="D1" s="34" t="s">
        <v>83</v>
      </c>
      <c r="E1" s="35" t="s">
        <v>158</v>
      </c>
      <c r="F1" s="34" t="s">
        <v>156</v>
      </c>
      <c r="G1" s="36" t="s">
        <v>143</v>
      </c>
      <c r="H1" s="35" t="s">
        <v>157</v>
      </c>
      <c r="I1" s="35" t="s">
        <v>87</v>
      </c>
      <c r="J1" s="37" t="s">
        <v>88</v>
      </c>
    </row>
    <row r="2" spans="1:10" s="2" customFormat="1" ht="12.75">
      <c r="A2" s="7" t="s">
        <v>229</v>
      </c>
      <c r="B2" s="17" t="s">
        <v>230</v>
      </c>
      <c r="C2" s="7">
        <v>3</v>
      </c>
      <c r="D2" s="7"/>
      <c r="E2" s="7"/>
      <c r="F2" s="7">
        <v>6.79</v>
      </c>
      <c r="G2" s="38"/>
      <c r="H2" s="7">
        <v>7.36</v>
      </c>
      <c r="I2" s="7">
        <v>6.83</v>
      </c>
      <c r="J2" s="65">
        <v>1500</v>
      </c>
    </row>
    <row r="3" spans="1:10" s="2" customFormat="1" ht="12.75">
      <c r="A3" s="7" t="s">
        <v>229</v>
      </c>
      <c r="B3" s="17" t="s">
        <v>231</v>
      </c>
      <c r="C3" s="7">
        <v>4</v>
      </c>
      <c r="D3" s="7"/>
      <c r="E3" s="7"/>
      <c r="F3" s="7">
        <v>6.87</v>
      </c>
      <c r="G3" s="38"/>
      <c r="H3" s="7">
        <v>7.25</v>
      </c>
      <c r="I3" s="7">
        <v>6.77</v>
      </c>
      <c r="J3" s="65">
        <v>1400</v>
      </c>
    </row>
    <row r="4" spans="1:10" s="2" customFormat="1" ht="12.75">
      <c r="A4" s="7" t="s">
        <v>229</v>
      </c>
      <c r="B4" s="17" t="s">
        <v>232</v>
      </c>
      <c r="C4" s="7">
        <v>5</v>
      </c>
      <c r="D4" s="7"/>
      <c r="E4" s="7"/>
      <c r="F4" s="7">
        <v>6.62</v>
      </c>
      <c r="G4" s="38"/>
      <c r="H4" s="7">
        <v>7.17</v>
      </c>
      <c r="I4" s="7">
        <v>6.66</v>
      </c>
      <c r="J4" s="65">
        <v>1300</v>
      </c>
    </row>
    <row r="5" spans="1:10" s="2" customFormat="1" ht="12.75">
      <c r="A5" s="7" t="s">
        <v>229</v>
      </c>
      <c r="B5" s="17" t="s">
        <v>233</v>
      </c>
      <c r="C5" s="7">
        <v>6</v>
      </c>
      <c r="D5" s="7"/>
      <c r="E5" s="7"/>
      <c r="F5" s="7">
        <v>6.09</v>
      </c>
      <c r="G5" s="38"/>
      <c r="H5" s="7">
        <v>6.65</v>
      </c>
      <c r="I5" s="7">
        <v>6.43</v>
      </c>
      <c r="J5" s="65">
        <v>1200</v>
      </c>
    </row>
    <row r="6" spans="1:10" s="2" customFormat="1" ht="12.75">
      <c r="A6" s="7" t="s">
        <v>229</v>
      </c>
      <c r="B6" s="17" t="s">
        <v>234</v>
      </c>
      <c r="C6" s="7">
        <v>7</v>
      </c>
      <c r="D6" s="7"/>
      <c r="E6" s="7"/>
      <c r="F6" s="7">
        <v>5.61</v>
      </c>
      <c r="G6" s="38"/>
      <c r="H6" s="7">
        <v>6.18</v>
      </c>
      <c r="I6" s="7">
        <v>5.46</v>
      </c>
      <c r="J6" s="65">
        <v>1132</v>
      </c>
    </row>
    <row r="7" spans="1:10" ht="12.75">
      <c r="A7" s="7" t="s">
        <v>229</v>
      </c>
      <c r="B7" s="17" t="s">
        <v>235</v>
      </c>
      <c r="C7" s="7">
        <v>8</v>
      </c>
      <c r="F7" s="7">
        <v>5.86</v>
      </c>
      <c r="G7" s="38"/>
      <c r="H7" s="7">
        <v>6.42</v>
      </c>
      <c r="I7" s="7">
        <v>5.86</v>
      </c>
      <c r="J7" s="65">
        <v>1069</v>
      </c>
    </row>
  </sheetData>
  <sheetProtection/>
  <conditionalFormatting sqref="B2:B7">
    <cfRule type="expression" priority="1" dxfId="26" stopIfTrue="1">
      <formula>AND(COUNTIF($B$28:$B$33,B2)&gt;1,NOT(ISBLANK(B2)))</formula>
    </cfRule>
  </conditionalFormatting>
  <conditionalFormatting sqref="B2:B7">
    <cfRule type="expression" priority="2" dxfId="26" stopIfTrue="1">
      <formula>AND(COUNTIF($B:$B,B2)&gt;1,NOT(ISBLANK(B2)))</formula>
    </cfRule>
  </conditionalFormatting>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Matten</dc:creator>
  <cp:keywords/>
  <dc:description/>
  <cp:lastModifiedBy>Owner</cp:lastModifiedBy>
  <dcterms:created xsi:type="dcterms:W3CDTF">2010-08-01T17:27:42Z</dcterms:created>
  <dcterms:modified xsi:type="dcterms:W3CDTF">2010-09-06T19:22:18Z</dcterms:modified>
  <cp:category/>
  <cp:version/>
  <cp:contentType/>
  <cp:contentStatus/>
</cp:coreProperties>
</file>