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600" windowHeight="9240" activeTab="0"/>
  </bookViews>
  <sheets>
    <sheet name="Locations" sheetId="1" r:id="rId1"/>
    <sheet name="Field Descriptions" sheetId="2" r:id="rId2"/>
  </sheets>
  <definedNames>
    <definedName name="DATABASE">'Locations'!$D$1:$F$1</definedName>
  </definedNames>
  <calcPr fullCalcOnLoad="1"/>
</workbook>
</file>

<file path=xl/sharedStrings.xml><?xml version="1.0" encoding="utf-8"?>
<sst xmlns="http://schemas.openxmlformats.org/spreadsheetml/2006/main" count="89" uniqueCount="46">
  <si>
    <t>StationID</t>
  </si>
  <si>
    <t>CruiseID</t>
  </si>
  <si>
    <t>Datum</t>
  </si>
  <si>
    <t>Longitude</t>
  </si>
  <si>
    <t>Latitude</t>
  </si>
  <si>
    <t>Date</t>
  </si>
  <si>
    <t>Comments</t>
  </si>
  <si>
    <t>Field Name</t>
  </si>
  <si>
    <t>Description</t>
  </si>
  <si>
    <t>Formatting Requirements</t>
  </si>
  <si>
    <t>Required?</t>
  </si>
  <si>
    <t>Comments or remarks related to this location.</t>
  </si>
  <si>
    <t>Yes</t>
  </si>
  <si>
    <t>No</t>
  </si>
  <si>
    <t>Free Text</t>
  </si>
  <si>
    <t>Depth</t>
  </si>
  <si>
    <t>The date that the station is occupied.</t>
  </si>
  <si>
    <t>Numeric (meters)</t>
  </si>
  <si>
    <t>Decimal degrees (ie, -88.318897); six decimal places</t>
  </si>
  <si>
    <t>Decimal degrees (ie, 28.732012); six decimal places</t>
  </si>
  <si>
    <t>Water depth in meters.  If possible: take depth from rough-scale (75 m resolution) bathymetric chart of Gulf of Mexico at the location where samples are collected and measurements are made.  Otherwise: sum of the CDT maximum depth and the instrument's altimeter value at that depth.</t>
  </si>
  <si>
    <t>Date/Time in the format MM/DD/YYYY</t>
  </si>
  <si>
    <t>The datum used by the ships navigation to collect the latitude and longitude measurements.</t>
  </si>
  <si>
    <t xml:space="preserve">The latitude (offset for A-frame location from which CTD is deployed), in decimal degrees, collected when CTD cast reaches maximum depth at the sampling location. </t>
  </si>
  <si>
    <t>The longitude (offset for A-frame location from which CTD is deployed), in decimal degrees, collected when CTD cast reaches maximum depth at the sampling location.</t>
  </si>
  <si>
    <t>Valid Values are: NAD83 or WGS84.</t>
  </si>
  <si>
    <t>A unique identifier for the cruise or at-sea operating period.  If you are on a vessel that is not listed here email the shore side data manager for the exact vessel name to be utilized</t>
  </si>
  <si>
    <t>&lt;Cruise Start Date (in the format MM-DD-YYYY)&gt;_&lt;Vessel Name&gt;
Vessel Name must equal exactly:Brooks McCall, Gordon Gunther, Ocean Veritas, Walton Smith, Thomas Jefferson</t>
  </si>
  <si>
    <t>Unique identifier of the location at which samples are collected and measurements are made.  Use BM for Brooks McCall, OV for Ocean Veritas, GG for Gordon Gunther, WS for Walton Smith, TJ for Thomas Jefferson</t>
  </si>
  <si>
    <t>The first Letter of the first two words in the vessel name + three digit Sequential Number; this value must exist in the Samples Data Table
Ex:  OV001, BM023</t>
  </si>
  <si>
    <t>07-01-2010_Nancy Foster</t>
  </si>
  <si>
    <t>WGS84</t>
  </si>
  <si>
    <t>Surface</t>
  </si>
  <si>
    <t>NFUW23</t>
  </si>
  <si>
    <t>NFUW24</t>
  </si>
  <si>
    <t>NFUW25</t>
  </si>
  <si>
    <t>NFUW26</t>
  </si>
  <si>
    <t>NFUW27</t>
  </si>
  <si>
    <t>NF55</t>
  </si>
  <si>
    <t>NF56</t>
  </si>
  <si>
    <t>NF57</t>
  </si>
  <si>
    <t>NF58</t>
  </si>
  <si>
    <t>NF59</t>
  </si>
  <si>
    <t>NFUW28</t>
  </si>
  <si>
    <t>NF60</t>
  </si>
  <si>
    <t>NF61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</si>
</sst>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
    <numFmt numFmtId="165" formatCode="mmm\-yyyy"/>
  </numFmts>
  <fonts count="38">
    <font>
      <sz val="10"/>
      <name val="Arial"/>
      <family val="0"/>
    </font>
    <font>
      <sz val="8"/>
      <name val="Arial"/>
      <family val="2"/>
    </font>
    <font>
      <b/>
      <sz val="10"/>
      <name val="Arial"/>
      <family val="2"/>
    </font>
    <font>
      <sz val="10"/>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1">
    <xf numFmtId="0" fontId="0" fillId="0" borderId="0" xfId="0" applyAlignment="1">
      <alignment/>
    </xf>
    <xf numFmtId="164" fontId="0" fillId="0" borderId="0" xfId="0" applyNumberFormat="1" applyAlignment="1">
      <alignment/>
    </xf>
    <xf numFmtId="1" fontId="0" fillId="0" borderId="0" xfId="0" applyNumberFormat="1" applyAlignment="1">
      <alignment/>
    </xf>
    <xf numFmtId="14" fontId="0" fillId="0" borderId="0" xfId="0" applyNumberFormat="1" applyAlignment="1">
      <alignment/>
    </xf>
    <xf numFmtId="0" fontId="2" fillId="33" borderId="10" xfId="0" applyFont="1" applyFill="1" applyBorder="1" applyAlignment="1">
      <alignment horizontal="center"/>
    </xf>
    <xf numFmtId="164" fontId="2" fillId="33" borderId="10" xfId="0" applyNumberFormat="1" applyFont="1" applyFill="1" applyBorder="1" applyAlignment="1">
      <alignment/>
    </xf>
    <xf numFmtId="1" fontId="2" fillId="33" borderId="10" xfId="0"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horizontal="center" wrapText="1"/>
    </xf>
    <xf numFmtId="0" fontId="0" fillId="0" borderId="0" xfId="0" applyAlignment="1">
      <alignment wrapText="1"/>
    </xf>
    <xf numFmtId="164" fontId="3" fillId="0" borderId="0" xfId="0" applyNumberFormat="1" applyFont="1" applyAlignment="1">
      <alignment horizontal="left"/>
    </xf>
    <xf numFmtId="164" fontId="3" fillId="0" borderId="0" xfId="0" applyNumberFormat="1" applyFont="1" applyAlignment="1">
      <alignment horizontal="center"/>
    </xf>
    <xf numFmtId="0" fontId="3" fillId="0" borderId="0" xfId="0" applyFont="1" applyAlignment="1">
      <alignment wrapText="1"/>
    </xf>
    <xf numFmtId="1" fontId="3" fillId="0" borderId="0" xfId="0" applyNumberFormat="1" applyFont="1" applyAlignment="1">
      <alignment horizontal="left"/>
    </xf>
    <xf numFmtId="0" fontId="0" fillId="0" borderId="0" xfId="0" applyFont="1" applyAlignment="1">
      <alignment/>
    </xf>
    <xf numFmtId="1" fontId="0" fillId="0" borderId="0" xfId="0" applyNumberFormat="1" applyFont="1" applyAlignment="1">
      <alignment/>
    </xf>
    <xf numFmtId="1" fontId="0" fillId="0" borderId="0" xfId="0" applyNumberFormat="1" applyAlignment="1">
      <alignment horizontal="right"/>
    </xf>
    <xf numFmtId="164" fontId="0" fillId="0" borderId="0" xfId="0" applyNumberFormat="1" applyFill="1" applyAlignment="1">
      <alignment/>
    </xf>
    <xf numFmtId="164" fontId="0" fillId="0" borderId="0" xfId="0" applyNumberFormat="1" applyFont="1" applyFill="1" applyBorder="1" applyAlignment="1">
      <alignment/>
    </xf>
    <xf numFmtId="1" fontId="0" fillId="0" borderId="0" xfId="0" applyNumberFormat="1" applyFont="1" applyFill="1" applyBorder="1" applyAlignment="1">
      <alignment/>
    </xf>
    <xf numFmtId="0" fontId="0"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4"/>
  <sheetViews>
    <sheetView tabSelected="1" zoomScalePageLayoutView="0" workbookViewId="0" topLeftCell="A1">
      <selection activeCell="B2" sqref="B2:B14"/>
    </sheetView>
  </sheetViews>
  <sheetFormatPr defaultColWidth="9.140625" defaultRowHeight="12.75"/>
  <cols>
    <col min="1" max="1" width="23.7109375" style="1" bestFit="1" customWidth="1"/>
    <col min="2" max="2" width="9.28125" style="2" bestFit="1" customWidth="1"/>
    <col min="3" max="3" width="14.7109375" style="1" bestFit="1" customWidth="1"/>
    <col min="4" max="4" width="15.7109375" style="1" bestFit="1" customWidth="1"/>
    <col min="5" max="5" width="16.7109375" style="2" bestFit="1" customWidth="1"/>
    <col min="7" max="7" width="8.421875" style="0" customWidth="1"/>
    <col min="8" max="8" width="28.421875" style="0" bestFit="1" customWidth="1"/>
  </cols>
  <sheetData>
    <row r="1" spans="1:8" ht="12.75">
      <c r="A1" s="5" t="s">
        <v>1</v>
      </c>
      <c r="B1" s="6" t="s">
        <v>0</v>
      </c>
      <c r="C1" s="5" t="s">
        <v>4</v>
      </c>
      <c r="D1" s="5" t="s">
        <v>3</v>
      </c>
      <c r="E1" s="6" t="s">
        <v>15</v>
      </c>
      <c r="F1" s="7" t="s">
        <v>5</v>
      </c>
      <c r="G1" s="5" t="s">
        <v>2</v>
      </c>
      <c r="H1" s="5" t="s">
        <v>6</v>
      </c>
    </row>
    <row r="2" spans="1:8" s="20" customFormat="1" ht="12.75">
      <c r="A2" s="14" t="s">
        <v>30</v>
      </c>
      <c r="B2" s="19" t="s">
        <v>38</v>
      </c>
      <c r="C2" s="1">
        <f>27+(28.32/60)</f>
        <v>27.472</v>
      </c>
      <c r="D2" s="1">
        <f>-83-(15.91/60)</f>
        <v>-83.26516666666667</v>
      </c>
      <c r="E2" s="19">
        <v>60.8</v>
      </c>
      <c r="F2" s="3">
        <v>40373</v>
      </c>
      <c r="G2" t="s">
        <v>31</v>
      </c>
      <c r="H2" s="18"/>
    </row>
    <row r="3" spans="1:7" ht="12.75">
      <c r="A3" s="14" t="s">
        <v>30</v>
      </c>
      <c r="B3" s="15" t="s">
        <v>33</v>
      </c>
      <c r="C3" s="1">
        <f>27+(23.59/60)</f>
        <v>27.393166666666666</v>
      </c>
      <c r="D3" s="1">
        <f>-83-(26.22/60)</f>
        <v>-83.437</v>
      </c>
      <c r="E3" s="16" t="s">
        <v>32</v>
      </c>
      <c r="F3" s="3">
        <v>40373</v>
      </c>
      <c r="G3" t="s">
        <v>31</v>
      </c>
    </row>
    <row r="4" spans="1:7" ht="12.75">
      <c r="A4" s="14" t="s">
        <v>30</v>
      </c>
      <c r="B4" s="19" t="s">
        <v>39</v>
      </c>
      <c r="C4" s="1">
        <f>27+(18.93/60)</f>
        <v>27.3155</v>
      </c>
      <c r="D4" s="1">
        <f>-83-(36.18/60)</f>
        <v>-83.603</v>
      </c>
      <c r="E4" s="19">
        <v>49</v>
      </c>
      <c r="F4" s="3">
        <v>40373</v>
      </c>
      <c r="G4" t="s">
        <v>31</v>
      </c>
    </row>
    <row r="5" spans="1:7" ht="12.75">
      <c r="A5" s="14" t="s">
        <v>30</v>
      </c>
      <c r="B5" s="15" t="s">
        <v>34</v>
      </c>
      <c r="C5" s="1">
        <f>27+(11.02/60)</f>
        <v>27.183666666666667</v>
      </c>
      <c r="D5" s="1">
        <f>-83-(53.11/60)</f>
        <v>-83.88516666666666</v>
      </c>
      <c r="E5" s="16" t="s">
        <v>32</v>
      </c>
      <c r="F5" s="3">
        <v>40373</v>
      </c>
      <c r="G5" t="s">
        <v>31</v>
      </c>
    </row>
    <row r="6" spans="1:7" ht="12.75">
      <c r="A6" s="14" t="s">
        <v>30</v>
      </c>
      <c r="B6" s="19" t="s">
        <v>40</v>
      </c>
      <c r="C6" s="1">
        <f>27+(7.07/60)</f>
        <v>27.117833333333333</v>
      </c>
      <c r="D6" s="1">
        <f>-84-(1.61/60)</f>
        <v>-84.02683333333333</v>
      </c>
      <c r="E6" s="19">
        <v>83</v>
      </c>
      <c r="F6" s="3">
        <v>40373</v>
      </c>
      <c r="G6" t="s">
        <v>31</v>
      </c>
    </row>
    <row r="7" spans="1:7" ht="12.75">
      <c r="A7" s="14" t="s">
        <v>30</v>
      </c>
      <c r="B7" s="15" t="s">
        <v>35</v>
      </c>
      <c r="C7" s="1">
        <f>27+(2.09/60)</f>
        <v>27.034833333333335</v>
      </c>
      <c r="D7" s="1">
        <f>-84-(11.71/60)</f>
        <v>-84.19516666666667</v>
      </c>
      <c r="E7" s="16" t="s">
        <v>32</v>
      </c>
      <c r="F7" s="3">
        <v>40373</v>
      </c>
      <c r="G7" t="s">
        <v>31</v>
      </c>
    </row>
    <row r="8" spans="1:7" ht="12.75">
      <c r="A8" s="14" t="s">
        <v>30</v>
      </c>
      <c r="B8" s="19" t="s">
        <v>41</v>
      </c>
      <c r="C8" s="1">
        <f>26+(57.59/60)</f>
        <v>26.959833333333332</v>
      </c>
      <c r="D8" s="1">
        <f>-84-(22.06/60)</f>
        <v>-84.36766666666666</v>
      </c>
      <c r="E8" s="19">
        <v>155</v>
      </c>
      <c r="F8" s="3">
        <v>40373</v>
      </c>
      <c r="G8" t="s">
        <v>31</v>
      </c>
    </row>
    <row r="9" spans="1:7" ht="12.75">
      <c r="A9" s="14" t="s">
        <v>30</v>
      </c>
      <c r="B9" s="15" t="s">
        <v>36</v>
      </c>
      <c r="C9" s="1">
        <f>26+(52.17/60)</f>
        <v>26.8695</v>
      </c>
      <c r="D9" s="1">
        <f>-84-(27.65/60)</f>
        <v>-84.46083333333333</v>
      </c>
      <c r="E9" s="16" t="s">
        <v>32</v>
      </c>
      <c r="F9" s="3">
        <v>40373</v>
      </c>
      <c r="G9" t="s">
        <v>31</v>
      </c>
    </row>
    <row r="10" spans="1:7" ht="12.75">
      <c r="A10" s="14" t="s">
        <v>30</v>
      </c>
      <c r="B10" s="19" t="s">
        <v>42</v>
      </c>
      <c r="C10" s="1">
        <f>26+(48.16/60)</f>
        <v>26.802666666666667</v>
      </c>
      <c r="D10" s="1">
        <f>-84-(42.27/60)</f>
        <v>-84.7045</v>
      </c>
      <c r="E10" s="19">
        <v>247</v>
      </c>
      <c r="F10" s="3">
        <v>40373</v>
      </c>
      <c r="G10" t="s">
        <v>31</v>
      </c>
    </row>
    <row r="11" spans="1:7" ht="12.75">
      <c r="A11" s="14" t="s">
        <v>30</v>
      </c>
      <c r="B11" s="15" t="s">
        <v>37</v>
      </c>
      <c r="C11" s="17">
        <f>26+(43.36/60)</f>
        <v>26.722666666666665</v>
      </c>
      <c r="D11" s="17">
        <f>-84-(52.52/60)</f>
        <v>-84.87533333333333</v>
      </c>
      <c r="E11" s="16" t="s">
        <v>32</v>
      </c>
      <c r="F11" s="3">
        <v>40373</v>
      </c>
      <c r="G11" t="s">
        <v>31</v>
      </c>
    </row>
    <row r="12" spans="1:7" ht="12.75">
      <c r="A12" s="14" t="s">
        <v>30</v>
      </c>
      <c r="B12" s="19" t="s">
        <v>44</v>
      </c>
      <c r="C12" s="17">
        <f>26+(38.7/60)</f>
        <v>26.645</v>
      </c>
      <c r="D12" s="17">
        <f>-85-(2.74/60)</f>
        <v>-85.04566666666666</v>
      </c>
      <c r="E12" s="19">
        <v>3376</v>
      </c>
      <c r="F12" s="3">
        <v>40373</v>
      </c>
      <c r="G12" t="s">
        <v>31</v>
      </c>
    </row>
    <row r="13" spans="1:7" ht="12.75">
      <c r="A13" s="14" t="s">
        <v>30</v>
      </c>
      <c r="B13" s="15" t="s">
        <v>43</v>
      </c>
      <c r="C13" s="17">
        <f>26+(33.85/60)</f>
        <v>26.564166666666665</v>
      </c>
      <c r="D13" s="17">
        <f>-85-(13.02/60)</f>
        <v>-85.217</v>
      </c>
      <c r="E13" s="16" t="s">
        <v>32</v>
      </c>
      <c r="F13" s="3">
        <v>40373</v>
      </c>
      <c r="G13" t="s">
        <v>31</v>
      </c>
    </row>
    <row r="14" spans="1:7" ht="12.75">
      <c r="A14" s="14" t="s">
        <v>30</v>
      </c>
      <c r="B14" s="19" t="s">
        <v>45</v>
      </c>
      <c r="C14" s="17">
        <f>26+(28.9/60)</f>
        <v>26.481666666666666</v>
      </c>
      <c r="D14" s="17">
        <f>-85-(23.24/60)</f>
        <v>-85.38733333333333</v>
      </c>
      <c r="E14" s="19">
        <v>3355</v>
      </c>
      <c r="F14" s="3">
        <v>40373</v>
      </c>
      <c r="G14" t="s">
        <v>31</v>
      </c>
    </row>
  </sheetData>
  <sheetProtection/>
  <conditionalFormatting sqref="B2:B14">
    <cfRule type="duplicateValues" priority="1" dxfId="0" stopIfTrue="1">
      <formula>AND(COUNTIF($B$2:$B$14,B2)&gt;1,NOT(ISBLANK(B2)))</formula>
    </cfRule>
  </conditionalFormatting>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D6" sqref="D6"/>
    </sheetView>
  </sheetViews>
  <sheetFormatPr defaultColWidth="9.140625" defaultRowHeight="12.75"/>
  <cols>
    <col min="1" max="1" width="11.421875" style="0" bestFit="1" customWidth="1"/>
    <col min="2" max="2" width="10.421875" style="0" bestFit="1" customWidth="1"/>
    <col min="3" max="3" width="51.7109375" style="9" bestFit="1" customWidth="1"/>
    <col min="4" max="4" width="62.140625" style="0" customWidth="1"/>
  </cols>
  <sheetData>
    <row r="1" spans="1:4" ht="12.75">
      <c r="A1" s="4" t="s">
        <v>7</v>
      </c>
      <c r="B1" s="4" t="s">
        <v>10</v>
      </c>
      <c r="C1" s="8" t="s">
        <v>8</v>
      </c>
      <c r="D1" s="4" t="s">
        <v>9</v>
      </c>
    </row>
    <row r="2" spans="1:4" ht="41.25">
      <c r="A2" s="10" t="s">
        <v>1</v>
      </c>
      <c r="B2" s="11" t="s">
        <v>12</v>
      </c>
      <c r="C2" s="12" t="s">
        <v>26</v>
      </c>
      <c r="D2" s="12" t="s">
        <v>27</v>
      </c>
    </row>
    <row r="3" spans="1:4" ht="54.75">
      <c r="A3" s="13" t="s">
        <v>0</v>
      </c>
      <c r="B3" s="11" t="s">
        <v>12</v>
      </c>
      <c r="C3" s="12" t="s">
        <v>28</v>
      </c>
      <c r="D3" s="12" t="s">
        <v>29</v>
      </c>
    </row>
    <row r="4" spans="1:4" ht="39">
      <c r="A4" s="1" t="s">
        <v>4</v>
      </c>
      <c r="B4" s="1" t="s">
        <v>12</v>
      </c>
      <c r="C4" s="9" t="s">
        <v>23</v>
      </c>
      <c r="D4" t="s">
        <v>19</v>
      </c>
    </row>
    <row r="5" spans="1:4" ht="39">
      <c r="A5" s="1" t="s">
        <v>3</v>
      </c>
      <c r="B5" s="1" t="s">
        <v>12</v>
      </c>
      <c r="C5" s="9" t="s">
        <v>24</v>
      </c>
      <c r="D5" t="s">
        <v>18</v>
      </c>
    </row>
    <row r="6" spans="1:4" ht="63" customHeight="1">
      <c r="A6" s="1" t="s">
        <v>15</v>
      </c>
      <c r="B6" s="1" t="s">
        <v>12</v>
      </c>
      <c r="C6" s="9" t="s">
        <v>20</v>
      </c>
      <c r="D6" t="s">
        <v>17</v>
      </c>
    </row>
    <row r="7" spans="1:4" ht="12.75">
      <c r="A7" t="s">
        <v>5</v>
      </c>
      <c r="B7" s="1" t="s">
        <v>12</v>
      </c>
      <c r="C7" s="9" t="s">
        <v>16</v>
      </c>
      <c r="D7" t="s">
        <v>21</v>
      </c>
    </row>
    <row r="8" spans="1:4" ht="26.25">
      <c r="A8" s="1" t="s">
        <v>2</v>
      </c>
      <c r="B8" s="1" t="s">
        <v>12</v>
      </c>
      <c r="C8" s="9" t="s">
        <v>22</v>
      </c>
      <c r="D8" t="s">
        <v>25</v>
      </c>
    </row>
    <row r="9" spans="1:4" ht="12.75">
      <c r="A9" s="1" t="s">
        <v>6</v>
      </c>
      <c r="B9" s="1" t="s">
        <v>13</v>
      </c>
      <c r="C9" s="9" t="s">
        <v>11</v>
      </c>
      <c r="D9" t="s">
        <v>14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Jim</cp:lastModifiedBy>
  <dcterms:created xsi:type="dcterms:W3CDTF">2010-05-26T13:33:26Z</dcterms:created>
  <dcterms:modified xsi:type="dcterms:W3CDTF">2010-07-15T07:24:26Z</dcterms:modified>
  <cp:category/>
  <cp:version/>
  <cp:contentType/>
  <cp:contentStatus/>
</cp:coreProperties>
</file>