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45" windowWidth="19155" windowHeight="12360" tabRatio="23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Sheet1!$J$1:$J$326</definedName>
  </definedNames>
  <calcPr calcId="144525"/>
</workbook>
</file>

<file path=xl/calcChain.xml><?xml version="1.0" encoding="utf-8"?>
<calcChain xmlns="http://schemas.openxmlformats.org/spreadsheetml/2006/main">
  <c r="J11" i="1" l="1"/>
  <c r="K11" i="1" s="1"/>
  <c r="J30" i="1"/>
  <c r="K30" i="1" s="1"/>
  <c r="L30" i="1" s="1"/>
  <c r="J32" i="1"/>
  <c r="K32" i="1" s="1"/>
  <c r="L32" i="1" s="1"/>
  <c r="J38" i="1"/>
  <c r="K38" i="1" s="1"/>
  <c r="L38" i="1" s="1"/>
  <c r="J40" i="1"/>
  <c r="K40" i="1" s="1"/>
  <c r="L40" i="1" s="1"/>
  <c r="J46" i="1"/>
  <c r="K46" i="1" s="1"/>
  <c r="L46" i="1" s="1"/>
  <c r="J52" i="1"/>
  <c r="K52" i="1" s="1"/>
  <c r="L52" i="1" s="1"/>
  <c r="J54" i="1"/>
  <c r="K54" i="1" s="1"/>
  <c r="L54" i="1" s="1"/>
  <c r="J61" i="1"/>
  <c r="K61" i="1" s="1"/>
  <c r="L61" i="1" s="1"/>
  <c r="J63" i="1"/>
  <c r="K63" i="1" s="1"/>
  <c r="L63" i="1" s="1"/>
  <c r="J69" i="1"/>
  <c r="K69" i="1" s="1"/>
  <c r="L69" i="1" s="1"/>
  <c r="J80" i="1"/>
  <c r="K80" i="1" s="1"/>
  <c r="L80" i="1" s="1"/>
  <c r="J87" i="1"/>
  <c r="K87" i="1" s="1"/>
  <c r="L87" i="1" s="1"/>
  <c r="J94" i="1"/>
  <c r="K94" i="1" s="1"/>
  <c r="L94" i="1" s="1"/>
  <c r="J122" i="1"/>
  <c r="K122" i="1" s="1"/>
  <c r="L122" i="1" s="1"/>
  <c r="J124" i="1"/>
  <c r="K124" i="1" s="1"/>
  <c r="L124" i="1" s="1"/>
  <c r="J131" i="1"/>
  <c r="K131" i="1" s="1"/>
  <c r="L131" i="1" s="1"/>
  <c r="J133" i="1"/>
  <c r="K133" i="1" s="1"/>
  <c r="L133" i="1" s="1"/>
  <c r="J136" i="1"/>
  <c r="K136" i="1" s="1"/>
  <c r="L136" i="1" s="1"/>
  <c r="J138" i="1"/>
  <c r="K138" i="1" s="1"/>
  <c r="L138" i="1" s="1"/>
  <c r="J141" i="1"/>
  <c r="K141" i="1" s="1"/>
  <c r="L141" i="1" s="1"/>
  <c r="J153" i="1"/>
  <c r="K153" i="1" s="1"/>
  <c r="L153" i="1" s="1"/>
  <c r="J160" i="1"/>
  <c r="K160" i="1" s="1"/>
  <c r="L160" i="1" s="1"/>
  <c r="J162" i="1"/>
  <c r="K162" i="1" s="1"/>
  <c r="L162" i="1" s="1"/>
  <c r="J169" i="1"/>
  <c r="K169" i="1" s="1"/>
  <c r="L169" i="1" s="1"/>
  <c r="J171" i="1"/>
  <c r="K171" i="1" s="1"/>
  <c r="L171" i="1" s="1"/>
  <c r="J178" i="1"/>
  <c r="K178" i="1" s="1"/>
  <c r="L178" i="1" s="1"/>
  <c r="J180" i="1"/>
  <c r="K180" i="1" s="1"/>
  <c r="L180" i="1" s="1"/>
  <c r="J186" i="1"/>
  <c r="K186" i="1" s="1"/>
  <c r="L186" i="1" s="1"/>
  <c r="J207" i="1"/>
  <c r="K207" i="1" s="1"/>
  <c r="L207" i="1" s="1"/>
  <c r="J5" i="1"/>
  <c r="K5" i="1" s="1"/>
  <c r="J3" i="1"/>
  <c r="K3" i="1" s="1"/>
</calcChain>
</file>

<file path=xl/sharedStrings.xml><?xml version="1.0" encoding="utf-8"?>
<sst xmlns="http://schemas.openxmlformats.org/spreadsheetml/2006/main" count="465" uniqueCount="27">
  <si>
    <t>Date</t>
  </si>
  <si>
    <t>Start Time (GMT)</t>
  </si>
  <si>
    <t>End Time (GMT)</t>
  </si>
  <si>
    <t>Gear</t>
  </si>
  <si>
    <t>Depth Sampled</t>
  </si>
  <si>
    <t>Start Flowmeter</t>
  </si>
  <si>
    <t>End Flowmeter</t>
  </si>
  <si>
    <t>Diff Counts</t>
  </si>
  <si>
    <t>Distance (m)</t>
  </si>
  <si>
    <t>Volume/m3</t>
  </si>
  <si>
    <t>Station</t>
  </si>
  <si>
    <t>NF-10-13-DWHLC</t>
  </si>
  <si>
    <t>Neuston</t>
  </si>
  <si>
    <t>Surface</t>
  </si>
  <si>
    <t>0-10 m</t>
  </si>
  <si>
    <t>Sp. Neuston</t>
  </si>
  <si>
    <t>100-75 m</t>
  </si>
  <si>
    <t>75-50 m</t>
  </si>
  <si>
    <t xml:space="preserve">50-25 m </t>
  </si>
  <si>
    <t>25-0 m</t>
  </si>
  <si>
    <t>Net</t>
  </si>
  <si>
    <t>Mocness</t>
  </si>
  <si>
    <t>Sp. Bongo</t>
  </si>
  <si>
    <t>R</t>
  </si>
  <si>
    <t>TAR BALL</t>
  </si>
  <si>
    <t>L</t>
  </si>
  <si>
    <t>Subsurface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</si>
</sst>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h:mm;@"/>
    <numFmt numFmtId="166" formatCode="[$-409]d\-mmm\-yy;@"/>
    <numFmt numFmtId="167" formatCode="000000"/>
    <numFmt numFmtId="168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166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166" fontId="0" fillId="0" borderId="2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0" fontId="0" fillId="0" borderId="5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7" fontId="0" fillId="0" borderId="0" xfId="0" applyNumberFormat="1"/>
    <xf numFmtId="167" fontId="1" fillId="0" borderId="1" xfId="0" applyNumberFormat="1" applyFont="1" applyBorder="1" applyAlignment="1">
      <alignment horizontal="center" vertical="center" wrapText="1"/>
    </xf>
    <xf numFmtId="0" fontId="0" fillId="0" borderId="6" xfId="0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5" fontId="0" fillId="0" borderId="3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167" fontId="0" fillId="0" borderId="2" xfId="0" applyNumberFormat="1" applyBorder="1"/>
    <xf numFmtId="167" fontId="0" fillId="0" borderId="3" xfId="0" applyNumberFormat="1" applyBorder="1"/>
    <xf numFmtId="167" fontId="0" fillId="0" borderId="4" xfId="0" applyNumberFormat="1" applyBorder="1"/>
    <xf numFmtId="0" fontId="1" fillId="0" borderId="7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8" fontId="0" fillId="0" borderId="0" xfId="0" applyNumberFormat="1"/>
    <xf numFmtId="168" fontId="1" fillId="0" borderId="1" xfId="0" applyNumberFormat="1" applyFont="1" applyBorder="1" applyAlignment="1">
      <alignment horizontal="center" vertical="center" wrapText="1"/>
    </xf>
    <xf numFmtId="168" fontId="0" fillId="0" borderId="3" xfId="0" applyNumberFormat="1" applyBorder="1"/>
    <xf numFmtId="168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"/>
  <sheetViews>
    <sheetView tabSelected="1" workbookViewId="0">
      <pane ySplit="1935" topLeftCell="A19" activePane="bottomLeft"/>
      <selection activeCell="M1" sqref="M1:M1048576"/>
      <selection pane="bottomLeft" activeCell="L30" sqref="L30"/>
    </sheetView>
  </sheetViews>
  <sheetFormatPr defaultRowHeight="15" x14ac:dyDescent="0.25"/>
  <cols>
    <col min="1" max="1" width="7.85546875" customWidth="1"/>
    <col min="2" max="2" width="8.85546875" style="8" bestFit="1" customWidth="1"/>
    <col min="3" max="3" width="10.42578125" style="6" bestFit="1" customWidth="1"/>
    <col min="4" max="4" width="9.5703125" style="6" bestFit="1" customWidth="1"/>
    <col min="5" max="5" width="11.7109375" style="7" bestFit="1" customWidth="1"/>
    <col min="6" max="6" width="9" style="1" bestFit="1" customWidth="1"/>
    <col min="7" max="7" width="10.7109375" bestFit="1" customWidth="1"/>
    <col min="8" max="9" width="10.7109375" style="19" bestFit="1" customWidth="1"/>
    <col min="10" max="10" width="8.85546875" customWidth="1"/>
    <col min="11" max="11" width="12" bestFit="1" customWidth="1"/>
    <col min="12" max="12" width="8.85546875" style="41" customWidth="1"/>
  </cols>
  <sheetData>
    <row r="1" spans="1:12" ht="15.75" thickBot="1" x14ac:dyDescent="0.3">
      <c r="A1" t="s">
        <v>11</v>
      </c>
    </row>
    <row r="2" spans="1:12" s="2" customFormat="1" ht="36" customHeight="1" thickBot="1" x14ac:dyDescent="0.3">
      <c r="A2" s="39" t="s">
        <v>10</v>
      </c>
      <c r="B2" s="40" t="s">
        <v>0</v>
      </c>
      <c r="C2" s="5" t="s">
        <v>1</v>
      </c>
      <c r="D2" s="5" t="s">
        <v>2</v>
      </c>
      <c r="E2" s="5" t="s">
        <v>3</v>
      </c>
      <c r="F2" s="3" t="s">
        <v>20</v>
      </c>
      <c r="G2" s="3" t="s">
        <v>4</v>
      </c>
      <c r="H2" s="20" t="s">
        <v>5</v>
      </c>
      <c r="I2" s="20" t="s">
        <v>6</v>
      </c>
      <c r="J2" s="3" t="s">
        <v>7</v>
      </c>
      <c r="K2" s="3" t="s">
        <v>8</v>
      </c>
      <c r="L2" s="42" t="s">
        <v>9</v>
      </c>
    </row>
    <row r="3" spans="1:12" x14ac:dyDescent="0.25">
      <c r="A3" s="17">
        <v>1</v>
      </c>
      <c r="B3" s="13">
        <v>40360</v>
      </c>
      <c r="C3" s="23">
        <v>0.82777777777777783</v>
      </c>
      <c r="D3" s="23">
        <v>0.83472222222222225</v>
      </c>
      <c r="E3" s="26" t="s">
        <v>15</v>
      </c>
      <c r="F3" s="30"/>
      <c r="G3" s="33" t="s">
        <v>14</v>
      </c>
      <c r="H3" s="37">
        <v>950639</v>
      </c>
      <c r="I3" s="37">
        <v>973473</v>
      </c>
      <c r="J3" s="37">
        <f>SUM(I3-H3)</f>
        <v>22834</v>
      </c>
      <c r="K3" s="33">
        <f>J3/35</f>
        <v>652.4</v>
      </c>
      <c r="L3" s="43"/>
    </row>
    <row r="4" spans="1:12" x14ac:dyDescent="0.25">
      <c r="A4" s="17">
        <v>1</v>
      </c>
      <c r="B4" s="13">
        <v>40360</v>
      </c>
      <c r="C4" s="23">
        <v>0.84166666666666667</v>
      </c>
      <c r="D4" s="23">
        <v>0.84861111111111109</v>
      </c>
      <c r="E4" s="26" t="s">
        <v>12</v>
      </c>
      <c r="F4" s="30"/>
      <c r="G4" s="33" t="s">
        <v>13</v>
      </c>
      <c r="H4" s="37"/>
      <c r="I4" s="37"/>
      <c r="J4" s="37"/>
      <c r="K4" s="33"/>
      <c r="L4" s="43"/>
    </row>
    <row r="5" spans="1:12" x14ac:dyDescent="0.25">
      <c r="A5" s="17">
        <v>2</v>
      </c>
      <c r="B5" s="13">
        <v>40360</v>
      </c>
      <c r="C5" s="23">
        <v>0.91111111111111109</v>
      </c>
      <c r="D5" s="23">
        <v>0.91805555555555562</v>
      </c>
      <c r="E5" s="26" t="s">
        <v>15</v>
      </c>
      <c r="F5" s="30"/>
      <c r="G5" s="33" t="s">
        <v>14</v>
      </c>
      <c r="H5" s="37">
        <v>973581</v>
      </c>
      <c r="I5" s="37">
        <v>983564</v>
      </c>
      <c r="J5" s="37">
        <f>SUM(I5-H5)</f>
        <v>9983</v>
      </c>
      <c r="K5" s="33">
        <f t="shared" ref="K5:K63" si="0">J5/35</f>
        <v>285.22857142857146</v>
      </c>
      <c r="L5" s="43"/>
    </row>
    <row r="6" spans="1:12" x14ac:dyDescent="0.25">
      <c r="A6" s="17">
        <v>2</v>
      </c>
      <c r="B6" s="13">
        <v>40360</v>
      </c>
      <c r="C6" s="23">
        <v>0.92986111111111114</v>
      </c>
      <c r="D6" s="23">
        <v>0.93680555555555556</v>
      </c>
      <c r="E6" s="26" t="s">
        <v>12</v>
      </c>
      <c r="F6" s="30"/>
      <c r="G6" s="33" t="s">
        <v>13</v>
      </c>
      <c r="H6" s="37"/>
      <c r="I6" s="37"/>
      <c r="J6" s="37"/>
      <c r="K6" s="33"/>
      <c r="L6" s="43"/>
    </row>
    <row r="7" spans="1:12" x14ac:dyDescent="0.25">
      <c r="A7" s="17">
        <v>2</v>
      </c>
      <c r="B7" s="13">
        <v>40360</v>
      </c>
      <c r="C7" s="23">
        <v>0.73749999999999993</v>
      </c>
      <c r="D7" s="23">
        <v>0.74444444444444446</v>
      </c>
      <c r="E7" s="27" t="s">
        <v>21</v>
      </c>
      <c r="F7" s="30">
        <v>1</v>
      </c>
      <c r="G7" s="33" t="s">
        <v>16</v>
      </c>
      <c r="H7" s="37"/>
      <c r="I7" s="37"/>
      <c r="J7" s="37"/>
      <c r="K7" s="33"/>
      <c r="L7" s="43">
        <v>463.2</v>
      </c>
    </row>
    <row r="8" spans="1:12" x14ac:dyDescent="0.25">
      <c r="A8" s="17">
        <v>2</v>
      </c>
      <c r="B8" s="13">
        <v>40360</v>
      </c>
      <c r="C8" s="23">
        <v>0.74444444444444446</v>
      </c>
      <c r="D8" s="23">
        <v>0.74791666666666667</v>
      </c>
      <c r="E8" s="27" t="s">
        <v>21</v>
      </c>
      <c r="F8" s="30">
        <v>2</v>
      </c>
      <c r="G8" s="33" t="s">
        <v>17</v>
      </c>
      <c r="H8" s="37"/>
      <c r="I8" s="37"/>
      <c r="J8" s="37"/>
      <c r="K8" s="33"/>
      <c r="L8" s="43">
        <v>208</v>
      </c>
    </row>
    <row r="9" spans="1:12" x14ac:dyDescent="0.25">
      <c r="A9" s="17">
        <v>2</v>
      </c>
      <c r="B9" s="13">
        <v>40360</v>
      </c>
      <c r="C9" s="23">
        <v>0.74791666666666667</v>
      </c>
      <c r="D9" s="23">
        <v>0.75486111111111109</v>
      </c>
      <c r="E9" s="27" t="s">
        <v>21</v>
      </c>
      <c r="F9" s="30">
        <v>3</v>
      </c>
      <c r="G9" s="33" t="s">
        <v>18</v>
      </c>
      <c r="H9" s="37"/>
      <c r="I9" s="37"/>
      <c r="J9" s="37"/>
      <c r="K9" s="33"/>
      <c r="L9" s="43">
        <v>367.4</v>
      </c>
    </row>
    <row r="10" spans="1:12" x14ac:dyDescent="0.25">
      <c r="A10" s="17">
        <v>2</v>
      </c>
      <c r="B10" s="13">
        <v>40360</v>
      </c>
      <c r="C10" s="23">
        <v>0.75486111111111109</v>
      </c>
      <c r="D10" s="23">
        <v>0.76041666666666663</v>
      </c>
      <c r="E10" s="27" t="s">
        <v>21</v>
      </c>
      <c r="F10" s="30">
        <v>4</v>
      </c>
      <c r="G10" s="33" t="s">
        <v>19</v>
      </c>
      <c r="H10" s="37"/>
      <c r="I10" s="37"/>
      <c r="J10" s="37"/>
      <c r="K10" s="33"/>
      <c r="L10" s="43">
        <v>314.5</v>
      </c>
    </row>
    <row r="11" spans="1:12" x14ac:dyDescent="0.25">
      <c r="A11" s="17">
        <v>3</v>
      </c>
      <c r="B11" s="13">
        <v>40361</v>
      </c>
      <c r="C11" s="23">
        <v>1.3888888888888888E-2</v>
      </c>
      <c r="D11" s="23">
        <v>2.0833333333333332E-2</v>
      </c>
      <c r="E11" s="26" t="s">
        <v>15</v>
      </c>
      <c r="F11" s="30"/>
      <c r="G11" s="33" t="s">
        <v>14</v>
      </c>
      <c r="H11" s="37">
        <v>983566</v>
      </c>
      <c r="I11" s="37">
        <v>994262</v>
      </c>
      <c r="J11" s="37">
        <f>SUM(I11-H11)</f>
        <v>10696</v>
      </c>
      <c r="K11" s="33">
        <f t="shared" si="0"/>
        <v>305.60000000000002</v>
      </c>
      <c r="L11" s="43"/>
    </row>
    <row r="12" spans="1:12" x14ac:dyDescent="0.25">
      <c r="A12" s="17">
        <v>3</v>
      </c>
      <c r="B12" s="13">
        <v>40361</v>
      </c>
      <c r="C12" s="23">
        <v>3.125E-2</v>
      </c>
      <c r="D12" s="23">
        <v>3.8194444444444441E-2</v>
      </c>
      <c r="E12" s="26" t="s">
        <v>12</v>
      </c>
      <c r="F12" s="30"/>
      <c r="G12" s="33" t="s">
        <v>13</v>
      </c>
      <c r="H12" s="37"/>
      <c r="I12" s="37"/>
      <c r="J12" s="37"/>
      <c r="K12" s="33"/>
      <c r="L12" s="43"/>
    </row>
    <row r="13" spans="1:12" x14ac:dyDescent="0.25">
      <c r="A13" s="17">
        <v>4</v>
      </c>
      <c r="B13" s="13">
        <v>40361</v>
      </c>
      <c r="C13" s="23">
        <v>0.20069444444444443</v>
      </c>
      <c r="D13" s="23"/>
      <c r="E13" s="26" t="s">
        <v>15</v>
      </c>
      <c r="F13" s="30"/>
      <c r="G13" s="33" t="s">
        <v>14</v>
      </c>
      <c r="H13" s="37">
        <v>994275</v>
      </c>
      <c r="I13" s="37"/>
      <c r="J13" s="37"/>
      <c r="K13" s="33"/>
      <c r="L13" s="43"/>
    </row>
    <row r="14" spans="1:12" x14ac:dyDescent="0.25">
      <c r="A14" s="17">
        <v>4</v>
      </c>
      <c r="B14" s="13">
        <v>40361</v>
      </c>
      <c r="C14" s="23">
        <v>0.25833333333333336</v>
      </c>
      <c r="D14" s="23">
        <v>0.26180555555555557</v>
      </c>
      <c r="E14" s="26" t="s">
        <v>12</v>
      </c>
      <c r="F14" s="30"/>
      <c r="G14" s="33" t="s">
        <v>13</v>
      </c>
      <c r="H14" s="37"/>
      <c r="I14" s="37"/>
      <c r="J14" s="37"/>
      <c r="K14" s="33"/>
      <c r="L14" s="43"/>
    </row>
    <row r="15" spans="1:12" x14ac:dyDescent="0.25">
      <c r="A15" s="17">
        <v>4</v>
      </c>
      <c r="B15" s="13">
        <v>40361</v>
      </c>
      <c r="C15" s="23">
        <v>0.18055555555555555</v>
      </c>
      <c r="D15" s="23">
        <v>0.18472222222222223</v>
      </c>
      <c r="E15" s="27" t="s">
        <v>21</v>
      </c>
      <c r="F15" s="30">
        <v>1</v>
      </c>
      <c r="G15" s="33" t="s">
        <v>16</v>
      </c>
      <c r="H15" s="37"/>
      <c r="I15" s="37"/>
      <c r="J15" s="37"/>
      <c r="K15" s="33"/>
      <c r="L15" s="43">
        <v>337.5</v>
      </c>
    </row>
    <row r="16" spans="1:12" x14ac:dyDescent="0.25">
      <c r="A16" s="17">
        <v>4</v>
      </c>
      <c r="B16" s="13">
        <v>40361</v>
      </c>
      <c r="C16" s="23">
        <v>0.18472222222222223</v>
      </c>
      <c r="D16" s="23">
        <v>0.18819444444444444</v>
      </c>
      <c r="E16" s="27" t="s">
        <v>21</v>
      </c>
      <c r="F16" s="30">
        <v>2</v>
      </c>
      <c r="G16" s="33" t="s">
        <v>17</v>
      </c>
      <c r="H16" s="37"/>
      <c r="I16" s="37"/>
      <c r="J16" s="37"/>
      <c r="K16" s="33"/>
      <c r="L16" s="43">
        <v>282.60000000000002</v>
      </c>
    </row>
    <row r="17" spans="1:12" x14ac:dyDescent="0.25">
      <c r="A17" s="17">
        <v>4</v>
      </c>
      <c r="B17" s="13">
        <v>40361</v>
      </c>
      <c r="C17" s="23">
        <v>0.18819444444444444</v>
      </c>
      <c r="D17" s="23">
        <v>0.19375000000000001</v>
      </c>
      <c r="E17" s="27" t="s">
        <v>21</v>
      </c>
      <c r="F17" s="30">
        <v>3</v>
      </c>
      <c r="G17" s="33" t="s">
        <v>18</v>
      </c>
      <c r="H17" s="37"/>
      <c r="I17" s="37"/>
      <c r="J17" s="37"/>
      <c r="K17" s="33"/>
      <c r="L17" s="43">
        <v>439.8</v>
      </c>
    </row>
    <row r="18" spans="1:12" x14ac:dyDescent="0.25">
      <c r="A18" s="17">
        <v>4</v>
      </c>
      <c r="B18" s="13">
        <v>40361</v>
      </c>
      <c r="C18" s="23">
        <v>0.19375000000000001</v>
      </c>
      <c r="D18" s="23">
        <v>0.20277777777777781</v>
      </c>
      <c r="E18" s="27" t="s">
        <v>21</v>
      </c>
      <c r="F18" s="30">
        <v>4</v>
      </c>
      <c r="G18" s="33" t="s">
        <v>19</v>
      </c>
      <c r="H18" s="37"/>
      <c r="I18" s="37"/>
      <c r="J18" s="37"/>
      <c r="K18" s="33"/>
      <c r="L18" s="43">
        <v>516.5</v>
      </c>
    </row>
    <row r="19" spans="1:12" x14ac:dyDescent="0.25">
      <c r="A19" s="17">
        <v>5</v>
      </c>
      <c r="B19" s="13">
        <v>40361</v>
      </c>
      <c r="C19" s="23">
        <v>0.39930555555555558</v>
      </c>
      <c r="D19" s="23">
        <v>0.40277777777777773</v>
      </c>
      <c r="E19" s="26" t="s">
        <v>12</v>
      </c>
      <c r="F19" s="30"/>
      <c r="G19" s="33" t="s">
        <v>13</v>
      </c>
      <c r="H19" s="37"/>
      <c r="I19" s="37"/>
      <c r="J19" s="37"/>
      <c r="K19" s="33"/>
      <c r="L19" s="43"/>
    </row>
    <row r="20" spans="1:12" x14ac:dyDescent="0.25">
      <c r="A20" s="17">
        <v>6</v>
      </c>
      <c r="B20" s="13">
        <v>40361</v>
      </c>
      <c r="C20" s="23">
        <v>0.61527777777777781</v>
      </c>
      <c r="D20" s="23">
        <v>0.62291666666666667</v>
      </c>
      <c r="E20" s="26" t="s">
        <v>12</v>
      </c>
      <c r="F20" s="30"/>
      <c r="G20" s="33" t="s">
        <v>13</v>
      </c>
      <c r="H20" s="37"/>
      <c r="I20" s="37"/>
      <c r="J20" s="37"/>
      <c r="K20" s="33"/>
      <c r="L20" s="43"/>
    </row>
    <row r="21" spans="1:12" x14ac:dyDescent="0.25">
      <c r="A21" s="17">
        <v>6</v>
      </c>
      <c r="B21" s="13">
        <v>40361</v>
      </c>
      <c r="C21" s="23">
        <v>0.5625</v>
      </c>
      <c r="D21" s="23">
        <v>0.56874999999999998</v>
      </c>
      <c r="E21" s="27" t="s">
        <v>21</v>
      </c>
      <c r="F21" s="30">
        <v>1</v>
      </c>
      <c r="G21" s="33" t="s">
        <v>16</v>
      </c>
      <c r="H21" s="37"/>
      <c r="I21" s="37"/>
      <c r="J21" s="37"/>
      <c r="K21" s="33"/>
      <c r="L21" s="43">
        <v>567.9</v>
      </c>
    </row>
    <row r="22" spans="1:12" x14ac:dyDescent="0.25">
      <c r="A22" s="17">
        <v>6</v>
      </c>
      <c r="B22" s="13">
        <v>40361</v>
      </c>
      <c r="C22" s="23">
        <v>0.56874999999999998</v>
      </c>
      <c r="D22" s="23">
        <v>0.57361111111111118</v>
      </c>
      <c r="E22" s="27" t="s">
        <v>21</v>
      </c>
      <c r="F22" s="30">
        <v>2</v>
      </c>
      <c r="G22" s="33" t="s">
        <v>17</v>
      </c>
      <c r="H22" s="37"/>
      <c r="I22" s="37"/>
      <c r="J22" s="37"/>
      <c r="K22" s="33"/>
      <c r="L22" s="43">
        <v>281.10000000000002</v>
      </c>
    </row>
    <row r="23" spans="1:12" x14ac:dyDescent="0.25">
      <c r="A23" s="17">
        <v>6</v>
      </c>
      <c r="B23" s="13">
        <v>40361</v>
      </c>
      <c r="C23" s="23">
        <v>0.57361111111111118</v>
      </c>
      <c r="D23" s="23">
        <v>0.57986111111111105</v>
      </c>
      <c r="E23" s="27" t="s">
        <v>21</v>
      </c>
      <c r="F23" s="30">
        <v>3</v>
      </c>
      <c r="G23" s="33" t="s">
        <v>18</v>
      </c>
      <c r="H23" s="37"/>
      <c r="I23" s="37"/>
      <c r="J23" s="37"/>
      <c r="K23" s="33"/>
      <c r="L23" s="43">
        <v>457</v>
      </c>
    </row>
    <row r="24" spans="1:12" x14ac:dyDescent="0.25">
      <c r="A24" s="17">
        <v>6</v>
      </c>
      <c r="B24" s="13">
        <v>40361</v>
      </c>
      <c r="C24" s="23">
        <v>0.57986111111111105</v>
      </c>
      <c r="D24" s="23"/>
      <c r="E24" s="27" t="s">
        <v>21</v>
      </c>
      <c r="F24" s="30">
        <v>4</v>
      </c>
      <c r="G24" s="33" t="s">
        <v>19</v>
      </c>
      <c r="H24" s="37"/>
      <c r="I24" s="37"/>
      <c r="J24" s="37"/>
      <c r="K24" s="33"/>
      <c r="L24" s="43">
        <v>508.1</v>
      </c>
    </row>
    <row r="25" spans="1:12" x14ac:dyDescent="0.25">
      <c r="A25" s="17">
        <v>7</v>
      </c>
      <c r="B25" s="13">
        <v>40361</v>
      </c>
      <c r="C25" s="23">
        <v>0.86458333333333337</v>
      </c>
      <c r="D25" s="23">
        <v>0.86805555555555547</v>
      </c>
      <c r="E25" s="26" t="s">
        <v>12</v>
      </c>
      <c r="F25" s="30"/>
      <c r="G25" s="33" t="s">
        <v>13</v>
      </c>
      <c r="H25" s="37"/>
      <c r="I25" s="37"/>
      <c r="J25" s="37"/>
      <c r="K25" s="33"/>
      <c r="L25" s="43"/>
    </row>
    <row r="26" spans="1:12" x14ac:dyDescent="0.25">
      <c r="A26" s="17">
        <v>7</v>
      </c>
      <c r="B26" s="13">
        <v>40361</v>
      </c>
      <c r="C26" s="23">
        <v>0.77708333333333324</v>
      </c>
      <c r="D26" s="23">
        <v>0.78194444444444444</v>
      </c>
      <c r="E26" s="27" t="s">
        <v>21</v>
      </c>
      <c r="F26" s="30">
        <v>1</v>
      </c>
      <c r="G26" s="33" t="s">
        <v>16</v>
      </c>
      <c r="H26" s="37"/>
      <c r="I26" s="37"/>
      <c r="J26" s="37"/>
      <c r="K26" s="33"/>
      <c r="L26" s="43">
        <v>353.6</v>
      </c>
    </row>
    <row r="27" spans="1:12" x14ac:dyDescent="0.25">
      <c r="A27" s="17">
        <v>7</v>
      </c>
      <c r="B27" s="13">
        <v>40361</v>
      </c>
      <c r="C27" s="23">
        <v>0.78194444444444444</v>
      </c>
      <c r="D27" s="23">
        <v>0.78888888888888886</v>
      </c>
      <c r="E27" s="27" t="s">
        <v>21</v>
      </c>
      <c r="F27" s="30">
        <v>2</v>
      </c>
      <c r="G27" s="33" t="s">
        <v>17</v>
      </c>
      <c r="H27" s="37"/>
      <c r="I27" s="37"/>
      <c r="J27" s="37"/>
      <c r="K27" s="33"/>
      <c r="L27" s="43">
        <v>508.9</v>
      </c>
    </row>
    <row r="28" spans="1:12" x14ac:dyDescent="0.25">
      <c r="A28" s="17">
        <v>7</v>
      </c>
      <c r="B28" s="13">
        <v>40361</v>
      </c>
      <c r="C28" s="23">
        <v>0.78888888888888886</v>
      </c>
      <c r="D28" s="23">
        <v>0.81458333333333333</v>
      </c>
      <c r="E28" s="27" t="s">
        <v>21</v>
      </c>
      <c r="F28" s="30">
        <v>3</v>
      </c>
      <c r="G28" s="33" t="s">
        <v>18</v>
      </c>
      <c r="H28" s="37"/>
      <c r="I28" s="37"/>
      <c r="J28" s="37"/>
      <c r="K28" s="33"/>
      <c r="L28" s="43">
        <v>1627.1</v>
      </c>
    </row>
    <row r="29" spans="1:12" x14ac:dyDescent="0.25">
      <c r="A29" s="17">
        <v>7</v>
      </c>
      <c r="B29" s="13">
        <v>40361</v>
      </c>
      <c r="C29" s="23">
        <v>0.81458333333333333</v>
      </c>
      <c r="D29" s="23">
        <v>0.81944444444444453</v>
      </c>
      <c r="E29" s="27" t="s">
        <v>21</v>
      </c>
      <c r="F29" s="30">
        <v>4</v>
      </c>
      <c r="G29" s="33" t="s">
        <v>19</v>
      </c>
      <c r="H29" s="37"/>
      <c r="I29" s="37"/>
      <c r="J29" s="37"/>
      <c r="K29" s="33"/>
      <c r="L29" s="43">
        <v>252.4</v>
      </c>
    </row>
    <row r="30" spans="1:12" x14ac:dyDescent="0.25">
      <c r="A30" s="17">
        <v>8</v>
      </c>
      <c r="B30" s="13">
        <v>40362</v>
      </c>
      <c r="C30" s="23">
        <v>0.22500000000000001</v>
      </c>
      <c r="D30" s="23">
        <v>0.23194444444444443</v>
      </c>
      <c r="E30" s="26" t="s">
        <v>22</v>
      </c>
      <c r="F30" s="30" t="s">
        <v>23</v>
      </c>
      <c r="G30" s="33" t="s">
        <v>14</v>
      </c>
      <c r="H30" s="37">
        <v>0</v>
      </c>
      <c r="I30" s="37">
        <v>14348</v>
      </c>
      <c r="J30" s="37">
        <f>SUM(I30-H30)</f>
        <v>14348</v>
      </c>
      <c r="K30" s="33">
        <f t="shared" si="0"/>
        <v>409.94285714285712</v>
      </c>
      <c r="L30" s="43">
        <f t="shared" ref="L30:L63" si="1">K30*0.81</f>
        <v>332.05371428571431</v>
      </c>
    </row>
    <row r="31" spans="1:12" x14ac:dyDescent="0.25">
      <c r="A31" s="17">
        <v>8</v>
      </c>
      <c r="B31" s="13">
        <v>40362</v>
      </c>
      <c r="C31" s="23">
        <v>0.34236111111111112</v>
      </c>
      <c r="D31" s="23">
        <v>0.34583333333333338</v>
      </c>
      <c r="E31" s="26" t="s">
        <v>12</v>
      </c>
      <c r="F31" s="30"/>
      <c r="G31" s="33" t="s">
        <v>13</v>
      </c>
      <c r="H31" s="37"/>
      <c r="I31" s="37"/>
      <c r="J31" s="37"/>
      <c r="K31" s="33"/>
      <c r="L31" s="43"/>
    </row>
    <row r="32" spans="1:12" x14ac:dyDescent="0.25">
      <c r="A32" s="17">
        <v>9</v>
      </c>
      <c r="B32" s="13">
        <v>40362</v>
      </c>
      <c r="C32" s="23">
        <v>0.54305555555555551</v>
      </c>
      <c r="D32" s="23">
        <v>0.54999999999999993</v>
      </c>
      <c r="E32" s="26" t="s">
        <v>22</v>
      </c>
      <c r="F32" s="30" t="s">
        <v>23</v>
      </c>
      <c r="G32" s="33" t="s">
        <v>14</v>
      </c>
      <c r="H32" s="37">
        <v>14347</v>
      </c>
      <c r="I32" s="37">
        <v>34074</v>
      </c>
      <c r="J32" s="37">
        <f>SUM(I32-H32)</f>
        <v>19727</v>
      </c>
      <c r="K32" s="33">
        <f t="shared" si="0"/>
        <v>563.62857142857138</v>
      </c>
      <c r="L32" s="43">
        <f t="shared" si="1"/>
        <v>456.53914285714285</v>
      </c>
    </row>
    <row r="33" spans="1:12" x14ac:dyDescent="0.25">
      <c r="A33" s="17">
        <v>9</v>
      </c>
      <c r="B33" s="13">
        <v>40362</v>
      </c>
      <c r="C33" s="23">
        <v>0.53055555555555556</v>
      </c>
      <c r="D33" s="23">
        <v>0.53749999999999998</v>
      </c>
      <c r="E33" s="26" t="s">
        <v>12</v>
      </c>
      <c r="F33" s="30"/>
      <c r="G33" s="33" t="s">
        <v>13</v>
      </c>
      <c r="H33" s="37"/>
      <c r="I33" s="37"/>
      <c r="J33" s="37"/>
      <c r="K33" s="33"/>
      <c r="L33" s="43"/>
    </row>
    <row r="34" spans="1:12" x14ac:dyDescent="0.25">
      <c r="A34" s="17">
        <v>9</v>
      </c>
      <c r="B34" s="13">
        <v>40362</v>
      </c>
      <c r="C34" s="23">
        <v>0.49861111111111112</v>
      </c>
      <c r="D34" s="23">
        <v>0.50277777777777777</v>
      </c>
      <c r="E34" s="27" t="s">
        <v>21</v>
      </c>
      <c r="F34" s="30">
        <v>1</v>
      </c>
      <c r="G34" s="33" t="s">
        <v>16</v>
      </c>
      <c r="H34" s="37"/>
      <c r="I34" s="37"/>
      <c r="J34" s="37"/>
      <c r="K34" s="33"/>
      <c r="L34" s="43">
        <v>224.8</v>
      </c>
    </row>
    <row r="35" spans="1:12" x14ac:dyDescent="0.25">
      <c r="A35" s="17">
        <v>9</v>
      </c>
      <c r="B35" s="13">
        <v>40362</v>
      </c>
      <c r="C35" s="23">
        <v>0.50277777777777777</v>
      </c>
      <c r="D35" s="23">
        <v>0.50694444444444442</v>
      </c>
      <c r="E35" s="27" t="s">
        <v>21</v>
      </c>
      <c r="F35" s="30">
        <v>2</v>
      </c>
      <c r="G35" s="33" t="s">
        <v>17</v>
      </c>
      <c r="H35" s="37"/>
      <c r="I35" s="37"/>
      <c r="J35" s="37"/>
      <c r="K35" s="33"/>
      <c r="L35" s="43">
        <v>293.10000000000002</v>
      </c>
    </row>
    <row r="36" spans="1:12" x14ac:dyDescent="0.25">
      <c r="A36" s="17">
        <v>9</v>
      </c>
      <c r="B36" s="13">
        <v>40362</v>
      </c>
      <c r="C36" s="23">
        <v>0.50694444444444442</v>
      </c>
      <c r="D36" s="23">
        <v>0.50972222222222219</v>
      </c>
      <c r="E36" s="27" t="s">
        <v>21</v>
      </c>
      <c r="F36" s="30">
        <v>3</v>
      </c>
      <c r="G36" s="33" t="s">
        <v>18</v>
      </c>
      <c r="H36" s="37"/>
      <c r="I36" s="37"/>
      <c r="J36" s="37"/>
      <c r="K36" s="33"/>
      <c r="L36" s="43">
        <v>185.6</v>
      </c>
    </row>
    <row r="37" spans="1:12" x14ac:dyDescent="0.25">
      <c r="A37" s="17">
        <v>9</v>
      </c>
      <c r="B37" s="13">
        <v>40362</v>
      </c>
      <c r="C37" s="23">
        <v>0.50972222222222219</v>
      </c>
      <c r="D37" s="23">
        <v>0.51597222222222217</v>
      </c>
      <c r="E37" s="27" t="s">
        <v>21</v>
      </c>
      <c r="F37" s="30">
        <v>4</v>
      </c>
      <c r="G37" s="33" t="s">
        <v>19</v>
      </c>
      <c r="H37" s="37"/>
      <c r="I37" s="37"/>
      <c r="J37" s="37"/>
      <c r="K37" s="33"/>
      <c r="L37" s="43">
        <v>404.4</v>
      </c>
    </row>
    <row r="38" spans="1:12" x14ac:dyDescent="0.25">
      <c r="A38" s="17">
        <v>10</v>
      </c>
      <c r="B38" s="13">
        <v>40362</v>
      </c>
      <c r="C38" s="23">
        <v>0.70000000000000007</v>
      </c>
      <c r="D38" s="23">
        <v>0.70694444444444438</v>
      </c>
      <c r="E38" s="26" t="s">
        <v>22</v>
      </c>
      <c r="F38" s="30" t="s">
        <v>23</v>
      </c>
      <c r="G38" s="33" t="s">
        <v>14</v>
      </c>
      <c r="H38" s="37">
        <v>34083</v>
      </c>
      <c r="I38" s="37">
        <v>46038</v>
      </c>
      <c r="J38" s="37">
        <f>SUM(I38-H38)</f>
        <v>11955</v>
      </c>
      <c r="K38" s="33">
        <f t="shared" si="0"/>
        <v>341.57142857142856</v>
      </c>
      <c r="L38" s="43">
        <f t="shared" si="1"/>
        <v>276.67285714285714</v>
      </c>
    </row>
    <row r="39" spans="1:12" x14ac:dyDescent="0.25">
      <c r="A39" s="17">
        <v>10</v>
      </c>
      <c r="B39" s="13">
        <v>40362</v>
      </c>
      <c r="C39" s="23">
        <v>0.71458333333333324</v>
      </c>
      <c r="D39" s="23">
        <v>0.72152777777777777</v>
      </c>
      <c r="E39" s="26" t="s">
        <v>12</v>
      </c>
      <c r="F39" s="30"/>
      <c r="G39" s="33" t="s">
        <v>13</v>
      </c>
      <c r="H39" s="37"/>
      <c r="I39" s="37"/>
      <c r="J39" s="37"/>
      <c r="K39" s="33"/>
      <c r="L39" s="43"/>
    </row>
    <row r="40" spans="1:12" x14ac:dyDescent="0.25">
      <c r="A40" s="17">
        <v>11</v>
      </c>
      <c r="B40" s="13">
        <v>40362</v>
      </c>
      <c r="C40" s="23">
        <v>0.9194444444444444</v>
      </c>
      <c r="D40" s="23">
        <v>0.92638888888888893</v>
      </c>
      <c r="E40" s="26" t="s">
        <v>22</v>
      </c>
      <c r="F40" s="30" t="s">
        <v>23</v>
      </c>
      <c r="G40" s="33" t="s">
        <v>14</v>
      </c>
      <c r="H40" s="37">
        <v>46038</v>
      </c>
      <c r="I40" s="37">
        <v>69320</v>
      </c>
      <c r="J40" s="37">
        <f>SUM(I40-H40)</f>
        <v>23282</v>
      </c>
      <c r="K40" s="33">
        <f t="shared" si="0"/>
        <v>665.2</v>
      </c>
      <c r="L40" s="43">
        <f t="shared" si="1"/>
        <v>538.81200000000013</v>
      </c>
    </row>
    <row r="41" spans="1:12" x14ac:dyDescent="0.25">
      <c r="A41" s="17">
        <v>11</v>
      </c>
      <c r="B41" s="13">
        <v>40362</v>
      </c>
      <c r="C41" s="23">
        <v>0.90625</v>
      </c>
      <c r="D41" s="23">
        <v>0.91319444444444453</v>
      </c>
      <c r="E41" s="26" t="s">
        <v>12</v>
      </c>
      <c r="F41" s="30"/>
      <c r="G41" s="33" t="s">
        <v>13</v>
      </c>
      <c r="H41" s="37"/>
      <c r="I41" s="37"/>
      <c r="J41" s="37"/>
      <c r="K41" s="33"/>
      <c r="L41" s="43"/>
    </row>
    <row r="42" spans="1:12" x14ac:dyDescent="0.25">
      <c r="A42" s="17">
        <v>11</v>
      </c>
      <c r="B42" s="13">
        <v>40362</v>
      </c>
      <c r="C42" s="23">
        <v>0.86458333333333337</v>
      </c>
      <c r="D42" s="23">
        <v>0.87291666666666667</v>
      </c>
      <c r="E42" s="27" t="s">
        <v>21</v>
      </c>
      <c r="F42" s="30">
        <v>1</v>
      </c>
      <c r="G42" s="33" t="s">
        <v>16</v>
      </c>
      <c r="H42" s="37"/>
      <c r="I42" s="37"/>
      <c r="J42" s="37"/>
      <c r="K42" s="33"/>
      <c r="L42" s="43">
        <v>554.79999999999995</v>
      </c>
    </row>
    <row r="43" spans="1:12" x14ac:dyDescent="0.25">
      <c r="A43" s="17">
        <v>11</v>
      </c>
      <c r="B43" s="13">
        <v>40362</v>
      </c>
      <c r="C43" s="23">
        <v>0.87291666666666667</v>
      </c>
      <c r="D43" s="23">
        <v>0.87638888888888899</v>
      </c>
      <c r="E43" s="27" t="s">
        <v>21</v>
      </c>
      <c r="F43" s="30">
        <v>2</v>
      </c>
      <c r="G43" s="33" t="s">
        <v>17</v>
      </c>
      <c r="H43" s="37"/>
      <c r="I43" s="37"/>
      <c r="J43" s="37"/>
      <c r="K43" s="33"/>
      <c r="L43" s="43">
        <v>257.7</v>
      </c>
    </row>
    <row r="44" spans="1:12" x14ac:dyDescent="0.25">
      <c r="A44" s="17">
        <v>11</v>
      </c>
      <c r="B44" s="13">
        <v>40362</v>
      </c>
      <c r="C44" s="23">
        <v>0.87638888888888899</v>
      </c>
      <c r="D44" s="23">
        <v>0.88055555555555554</v>
      </c>
      <c r="E44" s="27" t="s">
        <v>21</v>
      </c>
      <c r="F44" s="30">
        <v>3</v>
      </c>
      <c r="G44" s="33" t="s">
        <v>18</v>
      </c>
      <c r="H44" s="37"/>
      <c r="I44" s="37"/>
      <c r="J44" s="37"/>
      <c r="K44" s="33"/>
      <c r="L44" s="43">
        <v>295.5</v>
      </c>
    </row>
    <row r="45" spans="1:12" x14ac:dyDescent="0.25">
      <c r="A45" s="17">
        <v>11</v>
      </c>
      <c r="B45" s="13">
        <v>40362</v>
      </c>
      <c r="C45" s="23">
        <v>0.88055555555555554</v>
      </c>
      <c r="D45" s="23">
        <v>0.88611111111111107</v>
      </c>
      <c r="E45" s="27" t="s">
        <v>21</v>
      </c>
      <c r="F45" s="30">
        <v>4</v>
      </c>
      <c r="G45" s="33" t="s">
        <v>19</v>
      </c>
      <c r="H45" s="37"/>
      <c r="I45" s="37"/>
      <c r="J45" s="37"/>
      <c r="K45" s="33"/>
      <c r="L45" s="43">
        <v>353.6</v>
      </c>
    </row>
    <row r="46" spans="1:12" x14ac:dyDescent="0.25">
      <c r="A46" s="17">
        <v>12</v>
      </c>
      <c r="B46" s="13">
        <v>40363</v>
      </c>
      <c r="C46" s="23">
        <v>0.43263888888888885</v>
      </c>
      <c r="D46" s="23">
        <v>0.43958333333333338</v>
      </c>
      <c r="E46" s="26" t="s">
        <v>22</v>
      </c>
      <c r="F46" s="30" t="s">
        <v>23</v>
      </c>
      <c r="G46" s="33" t="s">
        <v>14</v>
      </c>
      <c r="H46" s="37">
        <v>69323</v>
      </c>
      <c r="I46" s="37">
        <v>98588</v>
      </c>
      <c r="J46" s="37">
        <f>SUM(I46-H46)</f>
        <v>29265</v>
      </c>
      <c r="K46" s="33">
        <f t="shared" si="0"/>
        <v>836.14285714285711</v>
      </c>
      <c r="L46" s="43">
        <f t="shared" si="1"/>
        <v>677.27571428571434</v>
      </c>
    </row>
    <row r="47" spans="1:12" x14ac:dyDescent="0.25">
      <c r="A47" s="17">
        <v>11.5603715170279</v>
      </c>
      <c r="B47" s="13">
        <v>40363</v>
      </c>
      <c r="C47" s="23">
        <v>0.44513888888888892</v>
      </c>
      <c r="D47" s="23">
        <v>0.45208333333333334</v>
      </c>
      <c r="E47" s="26" t="s">
        <v>12</v>
      </c>
      <c r="F47" s="30"/>
      <c r="G47" s="33" t="s">
        <v>13</v>
      </c>
      <c r="H47" s="37"/>
      <c r="I47" s="37"/>
      <c r="J47" s="37"/>
      <c r="K47" s="33"/>
      <c r="L47" s="43"/>
    </row>
    <row r="48" spans="1:12" x14ac:dyDescent="0.25">
      <c r="A48" s="17">
        <v>11.7089783281734</v>
      </c>
      <c r="B48" s="13">
        <v>40363</v>
      </c>
      <c r="C48" s="23">
        <v>0.38055555555555554</v>
      </c>
      <c r="D48" s="23">
        <v>0.40416666666666662</v>
      </c>
      <c r="E48" s="27" t="s">
        <v>21</v>
      </c>
      <c r="F48" s="30">
        <v>1</v>
      </c>
      <c r="G48" s="33" t="s">
        <v>16</v>
      </c>
      <c r="H48" s="37"/>
      <c r="I48" s="37"/>
      <c r="J48" s="37"/>
      <c r="K48" s="33"/>
      <c r="L48" s="43">
        <v>1565.7</v>
      </c>
    </row>
    <row r="49" spans="1:12" x14ac:dyDescent="0.25">
      <c r="A49" s="17">
        <v>11.8575851393189</v>
      </c>
      <c r="B49" s="13">
        <v>40363</v>
      </c>
      <c r="C49" s="23">
        <v>0.40416666666666662</v>
      </c>
      <c r="D49" s="23">
        <v>0.4055555555555555</v>
      </c>
      <c r="E49" s="27" t="s">
        <v>21</v>
      </c>
      <c r="F49" s="30">
        <v>2</v>
      </c>
      <c r="G49" s="33" t="s">
        <v>17</v>
      </c>
      <c r="H49" s="37"/>
      <c r="I49" s="37"/>
      <c r="J49" s="37"/>
      <c r="K49" s="33"/>
      <c r="L49" s="43">
        <v>135</v>
      </c>
    </row>
    <row r="50" spans="1:12" x14ac:dyDescent="0.25">
      <c r="A50" s="17">
        <v>12.0061919504644</v>
      </c>
      <c r="B50" s="13">
        <v>40363</v>
      </c>
      <c r="C50" s="23">
        <v>0.4055555555555555</v>
      </c>
      <c r="D50" s="23">
        <v>0.41041666666666665</v>
      </c>
      <c r="E50" s="27" t="s">
        <v>21</v>
      </c>
      <c r="F50" s="30">
        <v>3</v>
      </c>
      <c r="G50" s="33" t="s">
        <v>18</v>
      </c>
      <c r="H50" s="37"/>
      <c r="I50" s="37"/>
      <c r="J50" s="37"/>
      <c r="K50" s="33"/>
      <c r="L50" s="43">
        <v>321.2</v>
      </c>
    </row>
    <row r="51" spans="1:12" x14ac:dyDescent="0.25">
      <c r="A51" s="17">
        <v>12.1547987616099</v>
      </c>
      <c r="B51" s="13">
        <v>40363</v>
      </c>
      <c r="C51" s="23">
        <v>0.40347222222222223</v>
      </c>
      <c r="D51" s="23">
        <v>0.41736111111111113</v>
      </c>
      <c r="E51" s="27" t="s">
        <v>21</v>
      </c>
      <c r="F51" s="30">
        <v>4</v>
      </c>
      <c r="G51" s="33" t="s">
        <v>19</v>
      </c>
      <c r="H51" s="37"/>
      <c r="I51" s="37"/>
      <c r="J51" s="37"/>
      <c r="K51" s="33"/>
      <c r="L51" s="43">
        <v>458.7</v>
      </c>
    </row>
    <row r="52" spans="1:12" x14ac:dyDescent="0.25">
      <c r="A52" s="17">
        <v>13</v>
      </c>
      <c r="B52" s="13">
        <v>40363</v>
      </c>
      <c r="C52" s="23">
        <v>0.62847222222222221</v>
      </c>
      <c r="D52" s="23">
        <v>0.63611111111111118</v>
      </c>
      <c r="E52" s="26" t="s">
        <v>22</v>
      </c>
      <c r="F52" s="30" t="s">
        <v>23</v>
      </c>
      <c r="G52" s="33" t="s">
        <v>14</v>
      </c>
      <c r="H52" s="37">
        <v>98588</v>
      </c>
      <c r="I52" s="37">
        <v>115089</v>
      </c>
      <c r="J52" s="37">
        <f>SUM(I52-H52)</f>
        <v>16501</v>
      </c>
      <c r="K52" s="33">
        <f t="shared" si="0"/>
        <v>471.45714285714286</v>
      </c>
      <c r="L52" s="43">
        <f t="shared" si="1"/>
        <v>381.88028571428572</v>
      </c>
    </row>
    <row r="53" spans="1:12" x14ac:dyDescent="0.25">
      <c r="A53" s="17">
        <v>13</v>
      </c>
      <c r="B53" s="13">
        <v>40363</v>
      </c>
      <c r="C53" s="23">
        <v>0.61597222222222225</v>
      </c>
      <c r="D53" s="23">
        <v>0.62291666666666667</v>
      </c>
      <c r="E53" s="26" t="s">
        <v>12</v>
      </c>
      <c r="F53" s="30"/>
      <c r="G53" s="33" t="s">
        <v>13</v>
      </c>
      <c r="H53" s="37"/>
      <c r="I53" s="37"/>
      <c r="J53" s="37"/>
      <c r="K53" s="33"/>
      <c r="L53" s="43"/>
    </row>
    <row r="54" spans="1:12" x14ac:dyDescent="0.25">
      <c r="A54" s="17">
        <v>14</v>
      </c>
      <c r="B54" s="13">
        <v>40363</v>
      </c>
      <c r="C54" s="23">
        <v>0.79513888888888884</v>
      </c>
      <c r="D54" s="23">
        <v>0.80208333333333337</v>
      </c>
      <c r="E54" s="26" t="s">
        <v>22</v>
      </c>
      <c r="F54" s="30" t="s">
        <v>23</v>
      </c>
      <c r="G54" s="33" t="s">
        <v>14</v>
      </c>
      <c r="H54" s="37">
        <v>115084</v>
      </c>
      <c r="I54" s="37">
        <v>128172</v>
      </c>
      <c r="J54" s="37">
        <f>SUM(I54-H54)</f>
        <v>13088</v>
      </c>
      <c r="K54" s="33">
        <f t="shared" si="0"/>
        <v>373.94285714285712</v>
      </c>
      <c r="L54" s="43">
        <f t="shared" si="1"/>
        <v>302.89371428571428</v>
      </c>
    </row>
    <row r="55" spans="1:12" x14ac:dyDescent="0.25">
      <c r="A55" s="17">
        <v>14</v>
      </c>
      <c r="B55" s="13">
        <v>40363</v>
      </c>
      <c r="C55" s="23">
        <v>0.81319444444444444</v>
      </c>
      <c r="D55" s="23">
        <v>0.82013888888888886</v>
      </c>
      <c r="E55" s="26" t="s">
        <v>12</v>
      </c>
      <c r="F55" s="30"/>
      <c r="G55" s="33" t="s">
        <v>13</v>
      </c>
      <c r="H55" s="37"/>
      <c r="I55" s="37"/>
      <c r="J55" s="37"/>
      <c r="K55" s="33"/>
      <c r="L55" s="43"/>
    </row>
    <row r="56" spans="1:12" x14ac:dyDescent="0.25">
      <c r="A56" s="17">
        <v>15</v>
      </c>
      <c r="B56" s="13">
        <v>40364</v>
      </c>
      <c r="C56" s="23">
        <v>3.4722222222222224E-2</v>
      </c>
      <c r="D56" s="23">
        <v>4.1666666666666664E-2</v>
      </c>
      <c r="E56" s="26" t="s">
        <v>12</v>
      </c>
      <c r="F56" s="30"/>
      <c r="G56" s="33" t="s">
        <v>13</v>
      </c>
      <c r="H56" s="37"/>
      <c r="I56" s="37"/>
      <c r="J56" s="37"/>
      <c r="K56" s="33"/>
      <c r="L56" s="43"/>
    </row>
    <row r="57" spans="1:12" x14ac:dyDescent="0.25">
      <c r="A57" s="17">
        <v>15</v>
      </c>
      <c r="B57" s="13">
        <v>40364</v>
      </c>
      <c r="C57" s="23">
        <v>6.9444444444444447E-4</v>
      </c>
      <c r="D57" s="23">
        <v>5.5555555555555558E-3</v>
      </c>
      <c r="E57" s="27" t="s">
        <v>21</v>
      </c>
      <c r="F57" s="30">
        <v>1</v>
      </c>
      <c r="G57" s="33" t="s">
        <v>16</v>
      </c>
      <c r="H57" s="37"/>
      <c r="I57" s="37"/>
      <c r="J57" s="37"/>
      <c r="K57" s="33"/>
      <c r="L57" s="43">
        <v>294.5</v>
      </c>
    </row>
    <row r="58" spans="1:12" x14ac:dyDescent="0.25">
      <c r="A58" s="17">
        <v>15</v>
      </c>
      <c r="B58" s="13">
        <v>40364</v>
      </c>
      <c r="C58" s="23">
        <v>5.5555555555555558E-3</v>
      </c>
      <c r="D58" s="23">
        <v>9.7222222222222224E-3</v>
      </c>
      <c r="E58" s="27" t="s">
        <v>21</v>
      </c>
      <c r="F58" s="30">
        <v>2</v>
      </c>
      <c r="G58" s="33" t="s">
        <v>17</v>
      </c>
      <c r="H58" s="37"/>
      <c r="I58" s="37"/>
      <c r="J58" s="37"/>
      <c r="K58" s="33"/>
      <c r="L58" s="43">
        <v>274.60000000000002</v>
      </c>
    </row>
    <row r="59" spans="1:12" x14ac:dyDescent="0.25">
      <c r="A59" s="17">
        <v>15</v>
      </c>
      <c r="B59" s="13">
        <v>40364</v>
      </c>
      <c r="C59" s="23">
        <v>9.7222222222222224E-3</v>
      </c>
      <c r="D59" s="23">
        <v>1.3888888888888888E-2</v>
      </c>
      <c r="E59" s="27" t="s">
        <v>21</v>
      </c>
      <c r="F59" s="30">
        <v>3</v>
      </c>
      <c r="G59" s="33" t="s">
        <v>18</v>
      </c>
      <c r="H59" s="37"/>
      <c r="I59" s="37"/>
      <c r="J59" s="37"/>
      <c r="K59" s="33"/>
      <c r="L59" s="43">
        <v>347.5</v>
      </c>
    </row>
    <row r="60" spans="1:12" x14ac:dyDescent="0.25">
      <c r="A60" s="17">
        <v>15</v>
      </c>
      <c r="B60" s="13">
        <v>40364</v>
      </c>
      <c r="C60" s="23">
        <v>1.3888888888888888E-2</v>
      </c>
      <c r="D60" s="23">
        <v>1.8749999999999999E-2</v>
      </c>
      <c r="E60" s="27" t="s">
        <v>21</v>
      </c>
      <c r="F60" s="30">
        <v>4</v>
      </c>
      <c r="G60" s="33" t="s">
        <v>19</v>
      </c>
      <c r="H60" s="37"/>
      <c r="I60" s="37"/>
      <c r="J60" s="37"/>
      <c r="K60" s="33"/>
      <c r="L60" s="43">
        <v>355.4</v>
      </c>
    </row>
    <row r="61" spans="1:12" x14ac:dyDescent="0.25">
      <c r="A61" s="17">
        <v>16</v>
      </c>
      <c r="B61" s="13">
        <v>40364</v>
      </c>
      <c r="C61" s="23">
        <v>0.20138888888888887</v>
      </c>
      <c r="D61" s="23">
        <v>0.20833333333333334</v>
      </c>
      <c r="E61" s="26" t="s">
        <v>22</v>
      </c>
      <c r="F61" s="30" t="s">
        <v>23</v>
      </c>
      <c r="G61" s="33" t="s">
        <v>14</v>
      </c>
      <c r="H61" s="37">
        <v>128103</v>
      </c>
      <c r="I61" s="37">
        <v>143990</v>
      </c>
      <c r="J61" s="37">
        <f>SUM(I61-H61)</f>
        <v>15887</v>
      </c>
      <c r="K61" s="33">
        <f t="shared" si="0"/>
        <v>453.91428571428571</v>
      </c>
      <c r="L61" s="43">
        <f t="shared" si="1"/>
        <v>367.67057142857146</v>
      </c>
    </row>
    <row r="62" spans="1:12" x14ac:dyDescent="0.25">
      <c r="A62" s="17">
        <v>16</v>
      </c>
      <c r="B62" s="13">
        <v>40364</v>
      </c>
      <c r="C62" s="23">
        <v>0.18680555555555556</v>
      </c>
      <c r="D62" s="23">
        <v>0.19375000000000001</v>
      </c>
      <c r="E62" s="26" t="s">
        <v>12</v>
      </c>
      <c r="F62" s="30"/>
      <c r="G62" s="33" t="s">
        <v>13</v>
      </c>
      <c r="H62" s="37"/>
      <c r="I62" s="37"/>
      <c r="J62" s="37"/>
      <c r="K62" s="33"/>
      <c r="L62" s="43"/>
    </row>
    <row r="63" spans="1:12" x14ac:dyDescent="0.25">
      <c r="A63" s="17">
        <v>16.628459670542298</v>
      </c>
      <c r="B63" s="13">
        <v>40364</v>
      </c>
      <c r="C63" s="23">
        <v>0.36180555555555555</v>
      </c>
      <c r="D63" s="23">
        <v>0.36874999999999997</v>
      </c>
      <c r="E63" s="26" t="s">
        <v>22</v>
      </c>
      <c r="F63" s="30" t="s">
        <v>23</v>
      </c>
      <c r="G63" s="33" t="s">
        <v>14</v>
      </c>
      <c r="H63" s="37">
        <v>143995</v>
      </c>
      <c r="I63" s="37">
        <v>162988</v>
      </c>
      <c r="J63" s="37">
        <f>SUM(I63-H63)</f>
        <v>18993</v>
      </c>
      <c r="K63" s="33">
        <f t="shared" si="0"/>
        <v>542.65714285714284</v>
      </c>
      <c r="L63" s="43">
        <f t="shared" si="1"/>
        <v>439.55228571428574</v>
      </c>
    </row>
    <row r="64" spans="1:12" x14ac:dyDescent="0.25">
      <c r="A64" s="17">
        <v>16.792034506971898</v>
      </c>
      <c r="B64" s="13">
        <v>40364</v>
      </c>
      <c r="C64" s="23">
        <v>0.375</v>
      </c>
      <c r="D64" s="23">
        <v>0.38194444444444442</v>
      </c>
      <c r="E64" s="26" t="s">
        <v>12</v>
      </c>
      <c r="F64" s="30"/>
      <c r="G64" s="33" t="s">
        <v>13</v>
      </c>
      <c r="H64" s="37"/>
      <c r="I64" s="37"/>
      <c r="J64" s="37"/>
      <c r="K64" s="33"/>
      <c r="L64" s="43"/>
    </row>
    <row r="65" spans="1:12" x14ac:dyDescent="0.25">
      <c r="A65" s="17">
        <v>17.9370583619786</v>
      </c>
      <c r="B65" s="13">
        <v>40364</v>
      </c>
      <c r="C65" s="23">
        <v>0.54861111111111105</v>
      </c>
      <c r="D65" s="23">
        <v>0.5541666666666667</v>
      </c>
      <c r="E65" s="27" t="s">
        <v>21</v>
      </c>
      <c r="F65" s="30">
        <v>1</v>
      </c>
      <c r="G65" s="33" t="s">
        <v>16</v>
      </c>
      <c r="H65" s="37"/>
      <c r="I65" s="37"/>
      <c r="J65" s="37"/>
      <c r="K65" s="33"/>
      <c r="L65" s="43">
        <v>422.1</v>
      </c>
    </row>
    <row r="66" spans="1:12" x14ac:dyDescent="0.25">
      <c r="A66" s="17">
        <v>18.100633198408101</v>
      </c>
      <c r="B66" s="13">
        <v>40364</v>
      </c>
      <c r="C66" s="23">
        <v>0.5541666666666667</v>
      </c>
      <c r="D66" s="23">
        <v>0.55833333333333335</v>
      </c>
      <c r="E66" s="27" t="s">
        <v>21</v>
      </c>
      <c r="F66" s="30">
        <v>2</v>
      </c>
      <c r="G66" s="33" t="s">
        <v>17</v>
      </c>
      <c r="H66" s="37"/>
      <c r="I66" s="37"/>
      <c r="J66" s="37"/>
      <c r="K66" s="33"/>
      <c r="L66" s="43">
        <v>289.10000000000002</v>
      </c>
    </row>
    <row r="67" spans="1:12" x14ac:dyDescent="0.25">
      <c r="A67" s="17">
        <v>18.264208034837701</v>
      </c>
      <c r="B67" s="13">
        <v>40364</v>
      </c>
      <c r="C67" s="23">
        <v>0.55833333333333335</v>
      </c>
      <c r="D67" s="23">
        <v>0.5625</v>
      </c>
      <c r="E67" s="27" t="s">
        <v>21</v>
      </c>
      <c r="F67" s="30">
        <v>3</v>
      </c>
      <c r="G67" s="33" t="s">
        <v>18</v>
      </c>
      <c r="H67" s="37"/>
      <c r="I67" s="37"/>
      <c r="J67" s="37"/>
      <c r="K67" s="33"/>
      <c r="L67" s="43">
        <v>324.7</v>
      </c>
    </row>
    <row r="68" spans="1:12" x14ac:dyDescent="0.25">
      <c r="A68" s="17">
        <v>18.427782871267201</v>
      </c>
      <c r="B68" s="13">
        <v>40364</v>
      </c>
      <c r="C68" s="23">
        <v>0.5625</v>
      </c>
      <c r="D68" s="23">
        <v>0.56736111111111109</v>
      </c>
      <c r="E68" s="27" t="s">
        <v>21</v>
      </c>
      <c r="F68" s="30">
        <v>4</v>
      </c>
      <c r="G68" s="33" t="s">
        <v>19</v>
      </c>
      <c r="H68" s="37"/>
      <c r="I68" s="37"/>
      <c r="J68" s="37"/>
      <c r="K68" s="33"/>
      <c r="L68" s="43">
        <v>332.6</v>
      </c>
    </row>
    <row r="69" spans="1:12" x14ac:dyDescent="0.25">
      <c r="A69" s="17">
        <v>18.591357707696702</v>
      </c>
      <c r="B69" s="13">
        <v>40365</v>
      </c>
      <c r="C69" s="23">
        <v>0.13541666666666666</v>
      </c>
      <c r="D69" s="23">
        <v>0.1423611111111111</v>
      </c>
      <c r="E69" s="26" t="s">
        <v>22</v>
      </c>
      <c r="F69" s="30" t="s">
        <v>25</v>
      </c>
      <c r="G69" s="33" t="s">
        <v>26</v>
      </c>
      <c r="H69" s="37">
        <v>162940</v>
      </c>
      <c r="I69" s="37">
        <v>190893</v>
      </c>
      <c r="J69" s="37">
        <f>SUM(I69-H69)</f>
        <v>27953</v>
      </c>
      <c r="K69" s="33">
        <f t="shared" ref="K69:K131" si="2">J69/35</f>
        <v>798.65714285714284</v>
      </c>
      <c r="L69" s="43">
        <f t="shared" ref="L69:L131" si="3">K69*0.81</f>
        <v>646.91228571428576</v>
      </c>
    </row>
    <row r="70" spans="1:12" x14ac:dyDescent="0.25">
      <c r="A70" s="17">
        <v>18.754932544126302</v>
      </c>
      <c r="B70" s="13">
        <v>40365</v>
      </c>
      <c r="C70" s="23">
        <v>0.12152777777777778</v>
      </c>
      <c r="D70" s="23">
        <v>0.12847222222222224</v>
      </c>
      <c r="E70" s="26" t="s">
        <v>12</v>
      </c>
      <c r="F70" s="30"/>
      <c r="G70" s="33" t="s">
        <v>13</v>
      </c>
      <c r="H70" s="37"/>
      <c r="I70" s="37"/>
      <c r="J70" s="37"/>
      <c r="K70" s="33"/>
      <c r="L70" s="43"/>
    </row>
    <row r="71" spans="1:12" x14ac:dyDescent="0.25">
      <c r="A71" s="17">
        <v>21.699279599857899</v>
      </c>
      <c r="B71" s="13">
        <v>40365</v>
      </c>
      <c r="C71" s="23">
        <v>0.25069444444444444</v>
      </c>
      <c r="D71" s="23">
        <v>0.25763888888888892</v>
      </c>
      <c r="E71" s="26" t="s">
        <v>12</v>
      </c>
      <c r="F71" s="30"/>
      <c r="G71" s="33" t="s">
        <v>13</v>
      </c>
      <c r="H71" s="37"/>
      <c r="I71" s="37"/>
      <c r="J71" s="37"/>
      <c r="K71" s="33"/>
      <c r="L71" s="43"/>
    </row>
    <row r="72" spans="1:12" x14ac:dyDescent="0.25">
      <c r="A72" s="17">
        <v>24.6436266555895</v>
      </c>
      <c r="B72" s="13">
        <v>40365</v>
      </c>
      <c r="C72" s="23">
        <v>0.37152777777777773</v>
      </c>
      <c r="D72" s="23">
        <v>0.37847222222222227</v>
      </c>
      <c r="E72" s="26" t="s">
        <v>12</v>
      </c>
      <c r="F72" s="30"/>
      <c r="G72" s="33" t="s">
        <v>13</v>
      </c>
      <c r="H72" s="37"/>
      <c r="I72" s="37"/>
      <c r="J72" s="37"/>
      <c r="K72" s="33"/>
      <c r="L72" s="43"/>
    </row>
    <row r="73" spans="1:12" x14ac:dyDescent="0.25">
      <c r="A73" s="17">
        <v>30.695895603482199</v>
      </c>
      <c r="B73" s="13">
        <v>40365</v>
      </c>
      <c r="C73" s="23">
        <v>0.62569444444444444</v>
      </c>
      <c r="D73" s="23">
        <v>0.63263888888888886</v>
      </c>
      <c r="E73" s="26" t="s">
        <v>12</v>
      </c>
      <c r="F73" s="30"/>
      <c r="G73" s="33" t="s">
        <v>13</v>
      </c>
      <c r="H73" s="37"/>
      <c r="I73" s="37"/>
      <c r="J73" s="37"/>
      <c r="K73" s="33"/>
      <c r="L73" s="43"/>
    </row>
    <row r="74" spans="1:12" x14ac:dyDescent="0.25">
      <c r="A74" s="17">
        <v>31.677344622059401</v>
      </c>
      <c r="B74" s="13">
        <v>40365</v>
      </c>
      <c r="C74" s="23">
        <v>0.74652777777777779</v>
      </c>
      <c r="D74" s="23">
        <v>0.75347222222222221</v>
      </c>
      <c r="E74" s="26" t="s">
        <v>12</v>
      </c>
      <c r="F74" s="30"/>
      <c r="G74" s="33" t="s">
        <v>13</v>
      </c>
      <c r="H74" s="37"/>
      <c r="I74" s="37"/>
      <c r="J74" s="37"/>
      <c r="K74" s="33"/>
      <c r="L74" s="43"/>
    </row>
    <row r="75" spans="1:12" x14ac:dyDescent="0.25">
      <c r="A75" s="17">
        <v>32.822368477066</v>
      </c>
      <c r="B75" s="13">
        <v>40365</v>
      </c>
      <c r="C75" s="23">
        <v>0.99444444444444446</v>
      </c>
      <c r="D75" s="23">
        <v>1.3888888888888889E-3</v>
      </c>
      <c r="E75" s="26" t="s">
        <v>12</v>
      </c>
      <c r="F75" s="30"/>
      <c r="G75" s="33" t="s">
        <v>13</v>
      </c>
      <c r="H75" s="37"/>
      <c r="I75" s="37"/>
      <c r="J75" s="37"/>
      <c r="K75" s="33"/>
      <c r="L75" s="43"/>
    </row>
    <row r="76" spans="1:12" x14ac:dyDescent="0.25">
      <c r="A76" s="17">
        <v>32.985943313495603</v>
      </c>
      <c r="B76" s="13">
        <v>40365</v>
      </c>
      <c r="C76" s="23">
        <v>0.95694444444444438</v>
      </c>
      <c r="D76" s="23">
        <v>0.96250000000000002</v>
      </c>
      <c r="E76" s="27" t="s">
        <v>21</v>
      </c>
      <c r="F76" s="30">
        <v>1</v>
      </c>
      <c r="G76" s="33" t="s">
        <v>16</v>
      </c>
      <c r="H76" s="37"/>
      <c r="I76" s="37"/>
      <c r="J76" s="37"/>
      <c r="K76" s="33"/>
      <c r="L76" s="43">
        <v>340.9</v>
      </c>
    </row>
    <row r="77" spans="1:12" x14ac:dyDescent="0.25">
      <c r="A77" s="17">
        <v>33.1495181499252</v>
      </c>
      <c r="B77" s="13">
        <v>40365</v>
      </c>
      <c r="C77" s="23">
        <v>0.96250000000000002</v>
      </c>
      <c r="D77" s="23">
        <v>0.96736111111111101</v>
      </c>
      <c r="E77" s="27" t="s">
        <v>21</v>
      </c>
      <c r="F77" s="30">
        <v>2</v>
      </c>
      <c r="G77" s="33" t="s">
        <v>17</v>
      </c>
      <c r="H77" s="37"/>
      <c r="I77" s="37"/>
      <c r="J77" s="37"/>
      <c r="K77" s="33"/>
      <c r="L77" s="43">
        <v>304.39999999999998</v>
      </c>
    </row>
    <row r="78" spans="1:12" x14ac:dyDescent="0.25">
      <c r="A78" s="17">
        <v>33.313092986354697</v>
      </c>
      <c r="B78" s="13">
        <v>40365</v>
      </c>
      <c r="C78" s="23">
        <v>0.96736111111111101</v>
      </c>
      <c r="D78" s="23">
        <v>0.97222222222222221</v>
      </c>
      <c r="E78" s="27" t="s">
        <v>21</v>
      </c>
      <c r="F78" s="30">
        <v>3</v>
      </c>
      <c r="G78" s="33" t="s">
        <v>18</v>
      </c>
      <c r="H78" s="37"/>
      <c r="I78" s="37"/>
      <c r="J78" s="37"/>
      <c r="K78" s="33"/>
      <c r="L78" s="43">
        <v>281.89999999999998</v>
      </c>
    </row>
    <row r="79" spans="1:12" x14ac:dyDescent="0.25">
      <c r="A79" s="17">
        <v>33.476667822784201</v>
      </c>
      <c r="B79" s="13">
        <v>40365</v>
      </c>
      <c r="C79" s="23">
        <v>0.97222222222222221</v>
      </c>
      <c r="D79" s="23">
        <v>0.97777777777777775</v>
      </c>
      <c r="E79" s="27" t="s">
        <v>21</v>
      </c>
      <c r="F79" s="30">
        <v>4</v>
      </c>
      <c r="G79" s="33" t="s">
        <v>19</v>
      </c>
      <c r="H79" s="37"/>
      <c r="I79" s="37"/>
      <c r="J79" s="37"/>
      <c r="K79" s="33"/>
      <c r="L79" s="43">
        <v>266.10000000000002</v>
      </c>
    </row>
    <row r="80" spans="1:12" x14ac:dyDescent="0.25">
      <c r="A80" s="17">
        <v>33.640242659213797</v>
      </c>
      <c r="B80" s="13">
        <v>40366</v>
      </c>
      <c r="C80" s="23">
        <v>0.17222222222222225</v>
      </c>
      <c r="D80" s="23">
        <v>0.17916666666666667</v>
      </c>
      <c r="E80" s="26" t="s">
        <v>22</v>
      </c>
      <c r="F80" s="30" t="s">
        <v>23</v>
      </c>
      <c r="G80" s="33" t="s">
        <v>14</v>
      </c>
      <c r="H80" s="37">
        <v>190888</v>
      </c>
      <c r="I80" s="37">
        <v>209965</v>
      </c>
      <c r="J80" s="37">
        <f>SUM(I80-H80)</f>
        <v>19077</v>
      </c>
      <c r="K80" s="33">
        <f t="shared" si="2"/>
        <v>545.05714285714282</v>
      </c>
      <c r="L80" s="43">
        <f t="shared" si="3"/>
        <v>441.4962857142857</v>
      </c>
    </row>
    <row r="81" spans="1:12" x14ac:dyDescent="0.25">
      <c r="A81" s="17">
        <v>33.803817495643301</v>
      </c>
      <c r="B81" s="13">
        <v>40366</v>
      </c>
      <c r="C81" s="23">
        <v>0.15763888888888888</v>
      </c>
      <c r="D81" s="23">
        <v>0.16458333333333333</v>
      </c>
      <c r="E81" s="26" t="s">
        <v>12</v>
      </c>
      <c r="F81" s="30"/>
      <c r="G81" s="33" t="s">
        <v>13</v>
      </c>
      <c r="H81" s="37"/>
      <c r="I81" s="37"/>
      <c r="J81" s="37"/>
      <c r="K81" s="33"/>
      <c r="L81" s="43"/>
    </row>
    <row r="82" spans="1:12" x14ac:dyDescent="0.25">
      <c r="A82" s="17">
        <v>34.785266514220503</v>
      </c>
      <c r="B82" s="13">
        <v>40366</v>
      </c>
      <c r="C82" s="23">
        <v>0.38680555555555557</v>
      </c>
      <c r="D82" s="23">
        <v>0.39374999999999999</v>
      </c>
      <c r="E82" s="26" t="s">
        <v>12</v>
      </c>
      <c r="F82" s="30"/>
      <c r="G82" s="33" t="s">
        <v>13</v>
      </c>
      <c r="H82" s="37"/>
      <c r="I82" s="37"/>
      <c r="J82" s="37"/>
      <c r="K82" s="33"/>
      <c r="L82" s="43"/>
    </row>
    <row r="83" spans="1:12" x14ac:dyDescent="0.25">
      <c r="A83" s="17">
        <v>34.94884135065</v>
      </c>
      <c r="B83" s="13">
        <v>40366</v>
      </c>
      <c r="C83" s="23">
        <v>0.36041666666666666</v>
      </c>
      <c r="D83" s="23">
        <v>0.36458333333333331</v>
      </c>
      <c r="E83" s="27" t="s">
        <v>21</v>
      </c>
      <c r="F83" s="30">
        <v>1</v>
      </c>
      <c r="G83" s="33" t="s">
        <v>16</v>
      </c>
      <c r="H83" s="37"/>
      <c r="I83" s="37"/>
      <c r="J83" s="37"/>
      <c r="K83" s="33"/>
      <c r="L83" s="43">
        <v>268.2</v>
      </c>
    </row>
    <row r="84" spans="1:12" x14ac:dyDescent="0.25">
      <c r="A84" s="17">
        <v>35.112416187079603</v>
      </c>
      <c r="B84" s="13">
        <v>40366</v>
      </c>
      <c r="C84" s="23">
        <v>0.36458333333333331</v>
      </c>
      <c r="D84" s="23">
        <v>0.36805555555555558</v>
      </c>
      <c r="E84" s="27" t="s">
        <v>21</v>
      </c>
      <c r="F84" s="30">
        <v>2</v>
      </c>
      <c r="G84" s="33" t="s">
        <v>17</v>
      </c>
      <c r="H84" s="37"/>
      <c r="I84" s="37"/>
      <c r="J84" s="37"/>
      <c r="K84" s="33"/>
      <c r="L84" s="43">
        <v>214.6</v>
      </c>
    </row>
    <row r="85" spans="1:12" x14ac:dyDescent="0.25">
      <c r="A85" s="17">
        <v>35.2759910235091</v>
      </c>
      <c r="B85" s="13">
        <v>40366</v>
      </c>
      <c r="C85" s="23">
        <v>0.36805555555555558</v>
      </c>
      <c r="D85" s="23">
        <v>0.37222222222222223</v>
      </c>
      <c r="E85" s="27" t="s">
        <v>21</v>
      </c>
      <c r="F85" s="30">
        <v>3</v>
      </c>
      <c r="G85" s="33" t="s">
        <v>18</v>
      </c>
      <c r="H85" s="37"/>
      <c r="I85" s="37"/>
      <c r="J85" s="37"/>
      <c r="K85" s="33"/>
      <c r="L85" s="43">
        <v>254</v>
      </c>
    </row>
    <row r="86" spans="1:12" x14ac:dyDescent="0.25">
      <c r="A86" s="17">
        <v>35.439565859938597</v>
      </c>
      <c r="B86" s="13">
        <v>40366</v>
      </c>
      <c r="C86" s="23">
        <v>0.37222222222222223</v>
      </c>
      <c r="D86" s="23">
        <v>0.37638888888888888</v>
      </c>
      <c r="E86" s="27" t="s">
        <v>21</v>
      </c>
      <c r="F86" s="30">
        <v>4</v>
      </c>
      <c r="G86" s="33" t="s">
        <v>19</v>
      </c>
      <c r="H86" s="37"/>
      <c r="I86" s="37"/>
      <c r="J86" s="37"/>
      <c r="K86" s="33"/>
      <c r="L86" s="43">
        <v>262</v>
      </c>
    </row>
    <row r="87" spans="1:12" x14ac:dyDescent="0.25">
      <c r="A87" s="17">
        <v>35.6031406963682</v>
      </c>
      <c r="B87" s="13">
        <v>40366</v>
      </c>
      <c r="C87" s="23">
        <v>0.56527777777777777</v>
      </c>
      <c r="D87" s="23">
        <v>0.57222222222222219</v>
      </c>
      <c r="E87" s="26" t="s">
        <v>22</v>
      </c>
      <c r="F87" s="30" t="s">
        <v>23</v>
      </c>
      <c r="G87" s="33" t="s">
        <v>14</v>
      </c>
      <c r="H87" s="37">
        <v>209965</v>
      </c>
      <c r="I87" s="37">
        <v>233094</v>
      </c>
      <c r="J87" s="37">
        <f>SUM(I87-H87)</f>
        <v>23129</v>
      </c>
      <c r="K87" s="33">
        <f t="shared" si="2"/>
        <v>660.82857142857142</v>
      </c>
      <c r="L87" s="43">
        <f t="shared" si="3"/>
        <v>535.27114285714288</v>
      </c>
    </row>
    <row r="88" spans="1:12" x14ac:dyDescent="0.25">
      <c r="A88" s="17">
        <v>35.766715532797697</v>
      </c>
      <c r="B88" s="13">
        <v>40366</v>
      </c>
      <c r="C88" s="23">
        <v>0.55277777777777781</v>
      </c>
      <c r="D88" s="23">
        <v>0.55972222222222223</v>
      </c>
      <c r="E88" s="26" t="s">
        <v>12</v>
      </c>
      <c r="F88" s="30"/>
      <c r="G88" s="33" t="s">
        <v>13</v>
      </c>
      <c r="H88" s="37"/>
      <c r="I88" s="37"/>
      <c r="J88" s="37"/>
      <c r="K88" s="33"/>
      <c r="L88" s="43"/>
    </row>
    <row r="89" spans="1:12" x14ac:dyDescent="0.25">
      <c r="A89" s="17">
        <v>36.748164551374899</v>
      </c>
      <c r="B89" s="13">
        <v>40366</v>
      </c>
      <c r="C89" s="23">
        <v>0.80833333333333324</v>
      </c>
      <c r="D89" s="23">
        <v>0.81527777777777777</v>
      </c>
      <c r="E89" s="26" t="s">
        <v>12</v>
      </c>
      <c r="F89" s="30"/>
      <c r="G89" s="33" t="s">
        <v>13</v>
      </c>
      <c r="H89" s="37"/>
      <c r="I89" s="37"/>
      <c r="J89" s="37"/>
      <c r="K89" s="33"/>
      <c r="L89" s="43"/>
    </row>
    <row r="90" spans="1:12" x14ac:dyDescent="0.25">
      <c r="A90" s="17">
        <v>36.911739387804403</v>
      </c>
      <c r="B90" s="13">
        <v>40366</v>
      </c>
      <c r="C90" s="23">
        <v>0.77083333333333337</v>
      </c>
      <c r="D90" s="23">
        <v>0.77986111111111101</v>
      </c>
      <c r="E90" s="27" t="s">
        <v>21</v>
      </c>
      <c r="F90" s="30">
        <v>1</v>
      </c>
      <c r="G90" s="33" t="s">
        <v>16</v>
      </c>
      <c r="H90" s="37"/>
      <c r="I90" s="37"/>
      <c r="J90" s="37"/>
      <c r="K90" s="33"/>
      <c r="L90" s="43">
        <v>710.5</v>
      </c>
    </row>
    <row r="91" spans="1:12" x14ac:dyDescent="0.25">
      <c r="A91" s="17">
        <v>37.0753142242339</v>
      </c>
      <c r="B91" s="13">
        <v>40366</v>
      </c>
      <c r="C91" s="23">
        <v>0.77986111111111101</v>
      </c>
      <c r="D91" s="23">
        <v>0.78402777777777777</v>
      </c>
      <c r="E91" s="27" t="s">
        <v>21</v>
      </c>
      <c r="F91" s="30">
        <v>2</v>
      </c>
      <c r="G91" s="33" t="s">
        <v>17</v>
      </c>
      <c r="H91" s="37"/>
      <c r="I91" s="37"/>
      <c r="J91" s="37"/>
      <c r="K91" s="33"/>
      <c r="L91" s="43">
        <v>277.60000000000002</v>
      </c>
    </row>
    <row r="92" spans="1:12" x14ac:dyDescent="0.25">
      <c r="A92" s="17">
        <v>37.238889060663503</v>
      </c>
      <c r="B92" s="13">
        <v>40366</v>
      </c>
      <c r="C92" s="23">
        <v>0.78402777777777777</v>
      </c>
      <c r="D92" s="23">
        <v>0.79027777777777775</v>
      </c>
      <c r="E92" s="27" t="s">
        <v>21</v>
      </c>
      <c r="F92" s="30">
        <v>3</v>
      </c>
      <c r="G92" s="33" t="s">
        <v>18</v>
      </c>
      <c r="H92" s="37"/>
      <c r="I92" s="37"/>
      <c r="J92" s="37"/>
      <c r="K92" s="33"/>
      <c r="L92" s="43">
        <v>419.7</v>
      </c>
    </row>
    <row r="93" spans="1:12" x14ac:dyDescent="0.25">
      <c r="A93" s="17">
        <v>37.402463897093</v>
      </c>
      <c r="B93" s="13">
        <v>40366</v>
      </c>
      <c r="C93" s="23">
        <v>0.79027777777777775</v>
      </c>
      <c r="D93" s="23">
        <v>0.79513888888888884</v>
      </c>
      <c r="E93" s="27" t="s">
        <v>21</v>
      </c>
      <c r="F93" s="30">
        <v>4</v>
      </c>
      <c r="G93" s="33" t="s">
        <v>19</v>
      </c>
      <c r="H93" s="37"/>
      <c r="I93" s="37"/>
      <c r="J93" s="37"/>
      <c r="K93" s="33"/>
      <c r="L93" s="43">
        <v>310.8</v>
      </c>
    </row>
    <row r="94" spans="1:12" x14ac:dyDescent="0.25">
      <c r="A94" s="17">
        <v>37.566038733522497</v>
      </c>
      <c r="B94" s="13">
        <v>40367</v>
      </c>
      <c r="C94" s="23">
        <v>4.3055555555555562E-2</v>
      </c>
      <c r="D94" s="23">
        <v>4.9999999999999996E-2</v>
      </c>
      <c r="E94" s="26" t="s">
        <v>22</v>
      </c>
      <c r="F94" s="30" t="s">
        <v>23</v>
      </c>
      <c r="G94" s="33" t="s">
        <v>14</v>
      </c>
      <c r="H94" s="37">
        <v>233093</v>
      </c>
      <c r="I94" s="37">
        <v>246366</v>
      </c>
      <c r="J94" s="37">
        <f>SUM(I94-H94)</f>
        <v>13273</v>
      </c>
      <c r="K94" s="33">
        <f t="shared" si="2"/>
        <v>379.22857142857146</v>
      </c>
      <c r="L94" s="43">
        <f t="shared" si="3"/>
        <v>307.17514285714287</v>
      </c>
    </row>
    <row r="95" spans="1:12" x14ac:dyDescent="0.25">
      <c r="A95" s="17">
        <v>37.7296135699521</v>
      </c>
      <c r="B95" s="13">
        <v>40367</v>
      </c>
      <c r="C95" s="23">
        <v>2.9861111111111113E-2</v>
      </c>
      <c r="D95" s="23">
        <v>3.6805555555555557E-2</v>
      </c>
      <c r="E95" s="26" t="s">
        <v>12</v>
      </c>
      <c r="F95" s="30"/>
      <c r="G95" s="33" t="s">
        <v>13</v>
      </c>
      <c r="H95" s="37"/>
      <c r="I95" s="37"/>
      <c r="J95" s="37"/>
      <c r="K95" s="33"/>
      <c r="L95" s="43"/>
    </row>
    <row r="96" spans="1:12" x14ac:dyDescent="0.25">
      <c r="A96" s="17">
        <v>38.711062588529302</v>
      </c>
      <c r="B96" s="13">
        <v>40367</v>
      </c>
      <c r="C96" s="23">
        <v>0.45694444444444443</v>
      </c>
      <c r="D96" s="23">
        <v>0.46388888888888885</v>
      </c>
      <c r="E96" s="26" t="s">
        <v>12</v>
      </c>
      <c r="F96" s="30"/>
      <c r="G96" s="33" t="s">
        <v>13</v>
      </c>
      <c r="H96" s="37"/>
      <c r="I96" s="37"/>
      <c r="J96" s="37"/>
      <c r="K96" s="33"/>
      <c r="L96" s="43"/>
    </row>
    <row r="97" spans="1:12" x14ac:dyDescent="0.25">
      <c r="A97" s="17">
        <v>38.874637424958699</v>
      </c>
      <c r="B97" s="13">
        <v>40367</v>
      </c>
      <c r="C97" s="23">
        <v>0.42083333333333334</v>
      </c>
      <c r="D97" s="23">
        <v>0.42569444444444443</v>
      </c>
      <c r="E97" s="27" t="s">
        <v>21</v>
      </c>
      <c r="F97" s="30">
        <v>1</v>
      </c>
      <c r="G97" s="33" t="s">
        <v>16</v>
      </c>
      <c r="H97" s="37"/>
      <c r="I97" s="37"/>
      <c r="J97" s="37"/>
      <c r="K97" s="33"/>
      <c r="L97" s="43">
        <v>353</v>
      </c>
    </row>
    <row r="98" spans="1:12" x14ac:dyDescent="0.25">
      <c r="A98" s="17">
        <v>39.038212261388303</v>
      </c>
      <c r="B98" s="13">
        <v>40367</v>
      </c>
      <c r="C98" s="23">
        <v>0.42569444444444443</v>
      </c>
      <c r="D98" s="23">
        <v>0.42986111111111108</v>
      </c>
      <c r="E98" s="27" t="s">
        <v>21</v>
      </c>
      <c r="F98" s="30">
        <v>2</v>
      </c>
      <c r="G98" s="33" t="s">
        <v>17</v>
      </c>
      <c r="H98" s="37"/>
      <c r="I98" s="37"/>
      <c r="J98" s="37"/>
      <c r="K98" s="33"/>
      <c r="L98" s="43">
        <v>278.39999999999998</v>
      </c>
    </row>
    <row r="99" spans="1:12" x14ac:dyDescent="0.25">
      <c r="A99" s="17">
        <v>39.201787097817899</v>
      </c>
      <c r="B99" s="13">
        <v>40367</v>
      </c>
      <c r="C99" s="23">
        <v>0.42986111111111108</v>
      </c>
      <c r="D99" s="23">
        <v>0.43402777777777773</v>
      </c>
      <c r="E99" s="27" t="s">
        <v>21</v>
      </c>
      <c r="F99" s="30">
        <v>3</v>
      </c>
      <c r="G99" s="33" t="s">
        <v>18</v>
      </c>
      <c r="H99" s="37"/>
      <c r="I99" s="37"/>
      <c r="J99" s="37"/>
      <c r="K99" s="33"/>
      <c r="L99" s="43">
        <v>284</v>
      </c>
    </row>
    <row r="100" spans="1:12" x14ac:dyDescent="0.25">
      <c r="A100" s="17">
        <v>39.365361934247403</v>
      </c>
      <c r="B100" s="13">
        <v>40367</v>
      </c>
      <c r="C100" s="23">
        <v>0.43402777777777773</v>
      </c>
      <c r="D100" s="23">
        <v>0.43888888888888888</v>
      </c>
      <c r="E100" s="27" t="s">
        <v>21</v>
      </c>
      <c r="F100" s="30">
        <v>4</v>
      </c>
      <c r="G100" s="33" t="s">
        <v>19</v>
      </c>
      <c r="H100" s="37"/>
      <c r="I100" s="37"/>
      <c r="J100" s="37"/>
      <c r="K100" s="33"/>
      <c r="L100" s="43">
        <v>315.10000000000002</v>
      </c>
    </row>
    <row r="101" spans="1:12" x14ac:dyDescent="0.25">
      <c r="A101" s="17">
        <v>39</v>
      </c>
      <c r="B101" s="13">
        <v>40367</v>
      </c>
      <c r="C101" s="23">
        <v>0.47152777777777777</v>
      </c>
      <c r="D101" s="23">
        <v>0.49236111111111108</v>
      </c>
      <c r="E101" s="27" t="s">
        <v>12</v>
      </c>
      <c r="F101" s="30" t="s">
        <v>24</v>
      </c>
      <c r="G101" s="34" t="s">
        <v>13</v>
      </c>
      <c r="H101" s="37"/>
      <c r="I101" s="37"/>
      <c r="J101" s="37"/>
      <c r="K101" s="33"/>
      <c r="L101" s="43"/>
    </row>
    <row r="102" spans="1:12" x14ac:dyDescent="0.25">
      <c r="A102" s="17">
        <v>39.692511607106503</v>
      </c>
      <c r="B102" s="13">
        <v>40368</v>
      </c>
      <c r="C102" s="23">
        <v>5.9027777777777783E-2</v>
      </c>
      <c r="D102" s="23">
        <v>6.5972222222222224E-2</v>
      </c>
      <c r="E102" s="26" t="s">
        <v>12</v>
      </c>
      <c r="F102" s="30"/>
      <c r="G102" s="33" t="s">
        <v>13</v>
      </c>
      <c r="H102" s="37"/>
      <c r="I102" s="37"/>
      <c r="J102" s="37"/>
      <c r="K102" s="33"/>
      <c r="L102" s="43"/>
    </row>
    <row r="103" spans="1:12" x14ac:dyDescent="0.25">
      <c r="A103" s="17">
        <v>39.856086443536</v>
      </c>
      <c r="B103" s="13">
        <v>40368</v>
      </c>
      <c r="C103" s="23">
        <v>2.7083333333333334E-2</v>
      </c>
      <c r="D103" s="23">
        <v>2.9861111111111113E-2</v>
      </c>
      <c r="E103" s="27" t="s">
        <v>21</v>
      </c>
      <c r="F103" s="30">
        <v>1</v>
      </c>
      <c r="G103" s="33" t="s">
        <v>16</v>
      </c>
      <c r="H103" s="37"/>
      <c r="I103" s="37"/>
      <c r="J103" s="37"/>
      <c r="K103" s="33"/>
      <c r="L103" s="43">
        <v>171.6</v>
      </c>
    </row>
    <row r="104" spans="1:12" x14ac:dyDescent="0.25">
      <c r="A104" s="17">
        <v>40.019661279965497</v>
      </c>
      <c r="B104" s="13">
        <v>40368</v>
      </c>
      <c r="C104" s="23">
        <v>2.9861111111111113E-2</v>
      </c>
      <c r="D104" s="23">
        <v>3.4722222222222224E-2</v>
      </c>
      <c r="E104" s="27" t="s">
        <v>21</v>
      </c>
      <c r="F104" s="30">
        <v>2</v>
      </c>
      <c r="G104" s="33" t="s">
        <v>17</v>
      </c>
      <c r="H104" s="37"/>
      <c r="I104" s="37"/>
      <c r="J104" s="37"/>
      <c r="K104" s="33"/>
      <c r="L104" s="43">
        <v>355.8</v>
      </c>
    </row>
    <row r="105" spans="1:12" x14ac:dyDescent="0.25">
      <c r="A105" s="17">
        <v>40.183236116395101</v>
      </c>
      <c r="B105" s="13">
        <v>40368</v>
      </c>
      <c r="C105" s="23">
        <v>3.4722222222222224E-2</v>
      </c>
      <c r="D105" s="23">
        <v>4.027777777777778E-2</v>
      </c>
      <c r="E105" s="27" t="s">
        <v>21</v>
      </c>
      <c r="F105" s="30">
        <v>3</v>
      </c>
      <c r="G105" s="33" t="s">
        <v>18</v>
      </c>
      <c r="H105" s="37"/>
      <c r="I105" s="37"/>
      <c r="J105" s="37"/>
      <c r="K105" s="33"/>
      <c r="L105" s="43">
        <v>422.2</v>
      </c>
    </row>
    <row r="106" spans="1:12" x14ac:dyDescent="0.25">
      <c r="A106" s="17">
        <v>40.346810952824598</v>
      </c>
      <c r="B106" s="13">
        <v>40368</v>
      </c>
      <c r="C106" s="23">
        <v>4.027777777777778E-2</v>
      </c>
      <c r="D106" s="23">
        <v>4.5833333333333337E-2</v>
      </c>
      <c r="E106" s="27" t="s">
        <v>21</v>
      </c>
      <c r="F106" s="30">
        <v>4</v>
      </c>
      <c r="G106" s="33" t="s">
        <v>19</v>
      </c>
      <c r="H106" s="37"/>
      <c r="I106" s="37"/>
      <c r="J106" s="37"/>
      <c r="K106" s="33"/>
      <c r="L106" s="43">
        <v>398.7</v>
      </c>
    </row>
    <row r="107" spans="1:12" x14ac:dyDescent="0.25">
      <c r="A107" s="17">
        <v>40.673960625683698</v>
      </c>
      <c r="B107" s="13">
        <v>40368</v>
      </c>
      <c r="C107" s="23">
        <v>0.28958333333333336</v>
      </c>
      <c r="D107" s="23">
        <v>0.29652777777777778</v>
      </c>
      <c r="E107" s="26" t="s">
        <v>12</v>
      </c>
      <c r="F107" s="30"/>
      <c r="G107" s="33" t="s">
        <v>13</v>
      </c>
      <c r="H107" s="37"/>
      <c r="I107" s="37"/>
      <c r="J107" s="37"/>
      <c r="K107" s="33"/>
      <c r="L107" s="43"/>
    </row>
    <row r="108" spans="1:12" x14ac:dyDescent="0.25">
      <c r="A108" s="17">
        <v>40.837535462113202</v>
      </c>
      <c r="B108" s="13">
        <v>40368</v>
      </c>
      <c r="C108" s="23">
        <v>0.2590277777777778</v>
      </c>
      <c r="D108" s="23">
        <v>0.26458333333333334</v>
      </c>
      <c r="E108" s="27" t="s">
        <v>21</v>
      </c>
      <c r="F108" s="30">
        <v>1</v>
      </c>
      <c r="G108" s="33" t="s">
        <v>16</v>
      </c>
      <c r="H108" s="37"/>
      <c r="I108" s="37"/>
      <c r="J108" s="37"/>
      <c r="K108" s="33"/>
      <c r="L108" s="43">
        <v>468.3</v>
      </c>
    </row>
    <row r="109" spans="1:12" x14ac:dyDescent="0.25">
      <c r="A109" s="17">
        <v>41.001110298542699</v>
      </c>
      <c r="B109" s="13">
        <v>40368</v>
      </c>
      <c r="C109" s="23">
        <v>0.26458333333333334</v>
      </c>
      <c r="D109" s="23">
        <v>0.26805555555555555</v>
      </c>
      <c r="E109" s="27" t="s">
        <v>21</v>
      </c>
      <c r="F109" s="30">
        <v>2</v>
      </c>
      <c r="G109" s="33" t="s">
        <v>17</v>
      </c>
      <c r="H109" s="37"/>
      <c r="I109" s="37"/>
      <c r="J109" s="37"/>
      <c r="K109" s="33"/>
      <c r="L109" s="43">
        <v>281.3</v>
      </c>
    </row>
    <row r="110" spans="1:12" x14ac:dyDescent="0.25">
      <c r="A110" s="17">
        <v>41.164685134972302</v>
      </c>
      <c r="B110" s="13">
        <v>40368</v>
      </c>
      <c r="C110" s="23">
        <v>0.26805555555555555</v>
      </c>
      <c r="D110" s="23">
        <v>0.27291666666666664</v>
      </c>
      <c r="E110" s="27" t="s">
        <v>21</v>
      </c>
      <c r="F110" s="30">
        <v>3</v>
      </c>
      <c r="G110" s="33" t="s">
        <v>18</v>
      </c>
      <c r="H110" s="37"/>
      <c r="I110" s="37"/>
      <c r="J110" s="37"/>
      <c r="K110" s="33"/>
      <c r="L110" s="43">
        <v>358.6</v>
      </c>
    </row>
    <row r="111" spans="1:12" x14ac:dyDescent="0.25">
      <c r="A111" s="17">
        <v>41.328259971401799</v>
      </c>
      <c r="B111" s="13">
        <v>40368</v>
      </c>
      <c r="C111" s="23">
        <v>0.27291666666666664</v>
      </c>
      <c r="D111" s="23">
        <v>0.27708333333333335</v>
      </c>
      <c r="E111" s="27" t="s">
        <v>21</v>
      </c>
      <c r="F111" s="30">
        <v>4</v>
      </c>
      <c r="G111" s="33" t="s">
        <v>19</v>
      </c>
      <c r="H111" s="37"/>
      <c r="I111" s="37"/>
      <c r="J111" s="37"/>
      <c r="K111" s="33"/>
      <c r="L111" s="43">
        <v>285.7</v>
      </c>
    </row>
    <row r="112" spans="1:12" x14ac:dyDescent="0.25">
      <c r="A112" s="17">
        <v>41.818984480690403</v>
      </c>
      <c r="B112" s="13">
        <v>40368</v>
      </c>
      <c r="C112" s="23">
        <v>0.52500000000000002</v>
      </c>
      <c r="D112" s="23">
        <v>0.53263888888888888</v>
      </c>
      <c r="E112" s="26" t="s">
        <v>12</v>
      </c>
      <c r="F112" s="30"/>
      <c r="G112" s="33" t="s">
        <v>13</v>
      </c>
      <c r="H112" s="37"/>
      <c r="I112" s="37"/>
      <c r="J112" s="37"/>
      <c r="K112" s="33"/>
      <c r="L112" s="43"/>
    </row>
    <row r="113" spans="1:12" x14ac:dyDescent="0.25">
      <c r="A113" s="17">
        <v>41.9825593171199</v>
      </c>
      <c r="B113" s="13">
        <v>40368</v>
      </c>
      <c r="C113" s="23">
        <v>0.50208333333333333</v>
      </c>
      <c r="D113" s="23">
        <v>0.50624999999999998</v>
      </c>
      <c r="E113" s="27" t="s">
        <v>21</v>
      </c>
      <c r="F113" s="30">
        <v>1</v>
      </c>
      <c r="G113" s="33" t="s">
        <v>16</v>
      </c>
      <c r="H113" s="37"/>
      <c r="I113" s="37"/>
      <c r="J113" s="37"/>
      <c r="K113" s="33"/>
      <c r="L113" s="43">
        <v>287.3</v>
      </c>
    </row>
    <row r="114" spans="1:12" x14ac:dyDescent="0.25">
      <c r="A114" s="17">
        <v>42.146134153549497</v>
      </c>
      <c r="B114" s="13">
        <v>40368</v>
      </c>
      <c r="C114" s="23">
        <v>0.50624999999999998</v>
      </c>
      <c r="D114" s="23">
        <v>0.51041666666666663</v>
      </c>
      <c r="E114" s="27" t="s">
        <v>21</v>
      </c>
      <c r="F114" s="30">
        <v>2</v>
      </c>
      <c r="G114" s="33" t="s">
        <v>17</v>
      </c>
      <c r="H114" s="37"/>
      <c r="I114" s="37"/>
      <c r="J114" s="37"/>
      <c r="K114" s="33"/>
      <c r="L114" s="43">
        <v>310.89999999999998</v>
      </c>
    </row>
    <row r="115" spans="1:12" x14ac:dyDescent="0.25">
      <c r="A115" s="17">
        <v>42.309708989979001</v>
      </c>
      <c r="B115" s="13">
        <v>40368</v>
      </c>
      <c r="C115" s="23">
        <v>0.51041666666666663</v>
      </c>
      <c r="D115" s="23">
        <v>0.51527777777777783</v>
      </c>
      <c r="E115" s="27" t="s">
        <v>21</v>
      </c>
      <c r="F115" s="30">
        <v>3</v>
      </c>
      <c r="G115" s="33" t="s">
        <v>18</v>
      </c>
      <c r="H115" s="37"/>
      <c r="I115" s="37"/>
      <c r="J115" s="37"/>
      <c r="K115" s="33"/>
      <c r="L115" s="43">
        <v>332.9</v>
      </c>
    </row>
    <row r="116" spans="1:12" x14ac:dyDescent="0.25">
      <c r="A116" s="17">
        <v>42.473283826408498</v>
      </c>
      <c r="B116" s="13">
        <v>40368</v>
      </c>
      <c r="C116" s="23">
        <v>0.51527777777777783</v>
      </c>
      <c r="D116" s="23">
        <v>0.52013888888888882</v>
      </c>
      <c r="E116" s="27" t="s">
        <v>21</v>
      </c>
      <c r="F116" s="30">
        <v>4</v>
      </c>
      <c r="G116" s="33" t="s">
        <v>19</v>
      </c>
      <c r="H116" s="37"/>
      <c r="I116" s="37"/>
      <c r="J116" s="37"/>
      <c r="K116" s="33"/>
      <c r="L116" s="43">
        <v>369.5</v>
      </c>
    </row>
    <row r="117" spans="1:12" x14ac:dyDescent="0.25">
      <c r="A117" s="17">
        <v>42.800433499267598</v>
      </c>
      <c r="B117" s="13">
        <v>40368</v>
      </c>
      <c r="C117" s="23">
        <v>0.78194444444444444</v>
      </c>
      <c r="D117" s="23">
        <v>0.78888888888888886</v>
      </c>
      <c r="E117" s="26" t="s">
        <v>12</v>
      </c>
      <c r="F117" s="30"/>
      <c r="G117" s="33" t="s">
        <v>13</v>
      </c>
      <c r="H117" s="37"/>
      <c r="I117" s="37"/>
      <c r="J117" s="37"/>
      <c r="K117" s="33"/>
      <c r="L117" s="43"/>
    </row>
    <row r="118" spans="1:12" x14ac:dyDescent="0.25">
      <c r="A118" s="17">
        <v>42.964008335697102</v>
      </c>
      <c r="B118" s="13">
        <v>40368</v>
      </c>
      <c r="C118" s="23">
        <v>0.75208333333333333</v>
      </c>
      <c r="D118" s="23">
        <v>0.75694444444444453</v>
      </c>
      <c r="E118" s="27" t="s">
        <v>21</v>
      </c>
      <c r="F118" s="30">
        <v>1</v>
      </c>
      <c r="G118" s="33" t="s">
        <v>16</v>
      </c>
      <c r="H118" s="37"/>
      <c r="I118" s="37"/>
      <c r="J118" s="37"/>
      <c r="K118" s="33"/>
      <c r="L118" s="43">
        <v>408</v>
      </c>
    </row>
    <row r="119" spans="1:12" x14ac:dyDescent="0.25">
      <c r="A119" s="17">
        <v>43.127583172126698</v>
      </c>
      <c r="B119" s="13">
        <v>40368</v>
      </c>
      <c r="C119" s="23">
        <v>0.75694444444444453</v>
      </c>
      <c r="D119" s="23">
        <v>0.76111111111111107</v>
      </c>
      <c r="E119" s="27" t="s">
        <v>21</v>
      </c>
      <c r="F119" s="30">
        <v>2</v>
      </c>
      <c r="G119" s="33" t="s">
        <v>17</v>
      </c>
      <c r="H119" s="37"/>
      <c r="I119" s="37"/>
      <c r="J119" s="37"/>
      <c r="K119" s="33"/>
      <c r="L119" s="43">
        <v>264.5</v>
      </c>
    </row>
    <row r="120" spans="1:12" x14ac:dyDescent="0.25">
      <c r="A120" s="17">
        <v>43.291158008556202</v>
      </c>
      <c r="B120" s="13">
        <v>40368</v>
      </c>
      <c r="C120" s="23">
        <v>0.76111111111111107</v>
      </c>
      <c r="D120" s="23">
        <v>0.76597222222222217</v>
      </c>
      <c r="E120" s="27" t="s">
        <v>21</v>
      </c>
      <c r="F120" s="30">
        <v>3</v>
      </c>
      <c r="G120" s="33" t="s">
        <v>18</v>
      </c>
      <c r="H120" s="37"/>
      <c r="I120" s="37"/>
      <c r="J120" s="37"/>
      <c r="K120" s="33"/>
      <c r="L120" s="43">
        <v>379.3</v>
      </c>
    </row>
    <row r="121" spans="1:12" x14ac:dyDescent="0.25">
      <c r="A121" s="17">
        <v>43.454732844985699</v>
      </c>
      <c r="B121" s="13">
        <v>40368</v>
      </c>
      <c r="C121" s="23">
        <v>0.76597222222222217</v>
      </c>
      <c r="D121" s="23">
        <v>0.7715277777777777</v>
      </c>
      <c r="E121" s="27" t="s">
        <v>21</v>
      </c>
      <c r="F121" s="30">
        <v>4</v>
      </c>
      <c r="G121" s="33" t="s">
        <v>19</v>
      </c>
      <c r="H121" s="37"/>
      <c r="I121" s="37"/>
      <c r="J121" s="37"/>
      <c r="K121" s="33"/>
      <c r="L121" s="43">
        <v>347.3</v>
      </c>
    </row>
    <row r="122" spans="1:12" x14ac:dyDescent="0.25">
      <c r="A122" s="17">
        <v>43.618307681415303</v>
      </c>
      <c r="B122" s="13">
        <v>40368</v>
      </c>
      <c r="C122" s="23">
        <v>0.98472222222222217</v>
      </c>
      <c r="D122" s="23">
        <v>0.9916666666666667</v>
      </c>
      <c r="E122" s="26" t="s">
        <v>22</v>
      </c>
      <c r="F122" s="30" t="s">
        <v>23</v>
      </c>
      <c r="G122" s="33" t="s">
        <v>14</v>
      </c>
      <c r="H122" s="37">
        <v>246363</v>
      </c>
      <c r="I122" s="37">
        <v>256445</v>
      </c>
      <c r="J122" s="37">
        <f>SUM(I122-H122)</f>
        <v>10082</v>
      </c>
      <c r="K122" s="33">
        <f t="shared" si="2"/>
        <v>288.05714285714288</v>
      </c>
      <c r="L122" s="43">
        <f t="shared" si="3"/>
        <v>233.32628571428575</v>
      </c>
    </row>
    <row r="123" spans="1:12" x14ac:dyDescent="0.25">
      <c r="A123" s="17">
        <v>43.7818825178447</v>
      </c>
      <c r="B123" s="13">
        <v>40368</v>
      </c>
      <c r="C123" s="23">
        <v>0.97291666666666676</v>
      </c>
      <c r="D123" s="23">
        <v>0.97986111111111107</v>
      </c>
      <c r="E123" s="26" t="s">
        <v>12</v>
      </c>
      <c r="F123" s="30"/>
      <c r="G123" s="33" t="s">
        <v>13</v>
      </c>
      <c r="H123" s="37"/>
      <c r="I123" s="37"/>
      <c r="J123" s="37"/>
      <c r="K123" s="33"/>
      <c r="L123" s="43"/>
    </row>
    <row r="124" spans="1:12" x14ac:dyDescent="0.25">
      <c r="A124" s="17">
        <v>44.599756699992398</v>
      </c>
      <c r="B124" s="13">
        <v>40369</v>
      </c>
      <c r="C124" s="23">
        <v>0.15972222222222224</v>
      </c>
      <c r="D124" s="23">
        <v>0.16666666666666666</v>
      </c>
      <c r="E124" s="26" t="s">
        <v>22</v>
      </c>
      <c r="F124" s="30" t="s">
        <v>23</v>
      </c>
      <c r="G124" s="33" t="s">
        <v>14</v>
      </c>
      <c r="H124" s="37">
        <v>256443</v>
      </c>
      <c r="I124" s="37">
        <v>272686</v>
      </c>
      <c r="J124" s="37">
        <f>SUM(I124-H124)</f>
        <v>16243</v>
      </c>
      <c r="K124" s="33">
        <f t="shared" si="2"/>
        <v>464.08571428571429</v>
      </c>
      <c r="L124" s="43">
        <f t="shared" si="3"/>
        <v>375.90942857142858</v>
      </c>
    </row>
    <row r="125" spans="1:12" x14ac:dyDescent="0.25">
      <c r="A125" s="17">
        <v>44.763331536422001</v>
      </c>
      <c r="B125" s="13">
        <v>40369</v>
      </c>
      <c r="C125" s="23">
        <v>0.17430555555555557</v>
      </c>
      <c r="D125" s="23">
        <v>0.18124999999999999</v>
      </c>
      <c r="E125" s="26" t="s">
        <v>12</v>
      </c>
      <c r="F125" s="30"/>
      <c r="G125" s="33" t="s">
        <v>13</v>
      </c>
      <c r="H125" s="37"/>
      <c r="I125" s="37"/>
      <c r="J125" s="37"/>
      <c r="K125" s="33"/>
      <c r="L125" s="43"/>
    </row>
    <row r="126" spans="1:12" x14ac:dyDescent="0.25">
      <c r="A126" s="17">
        <v>45.744780554999203</v>
      </c>
      <c r="B126" s="13">
        <v>40369</v>
      </c>
      <c r="C126" s="23">
        <v>0.4513888888888889</v>
      </c>
      <c r="D126" s="23">
        <v>0.45833333333333331</v>
      </c>
      <c r="E126" s="26" t="s">
        <v>12</v>
      </c>
      <c r="F126" s="30"/>
      <c r="G126" s="33" t="s">
        <v>13</v>
      </c>
      <c r="H126" s="37"/>
      <c r="I126" s="37"/>
      <c r="J126" s="37"/>
      <c r="K126" s="33"/>
      <c r="L126" s="43"/>
    </row>
    <row r="127" spans="1:12" x14ac:dyDescent="0.25">
      <c r="A127" s="17">
        <v>45.9083553914286</v>
      </c>
      <c r="B127" s="13">
        <v>40369</v>
      </c>
      <c r="C127" s="23">
        <v>0.4236111111111111</v>
      </c>
      <c r="D127" s="23">
        <v>0.4291666666666667</v>
      </c>
      <c r="E127" s="27" t="s">
        <v>21</v>
      </c>
      <c r="F127" s="30">
        <v>1</v>
      </c>
      <c r="G127" s="33" t="s">
        <v>16</v>
      </c>
      <c r="H127" s="37"/>
      <c r="I127" s="37"/>
      <c r="J127" s="37"/>
      <c r="K127" s="33"/>
      <c r="L127" s="43">
        <v>510.1</v>
      </c>
    </row>
    <row r="128" spans="1:12" x14ac:dyDescent="0.25">
      <c r="A128" s="17">
        <v>46.071930227858203</v>
      </c>
      <c r="B128" s="13">
        <v>40369</v>
      </c>
      <c r="C128" s="23">
        <v>0.4291666666666667</v>
      </c>
      <c r="D128" s="23">
        <v>0.43333333333333335</v>
      </c>
      <c r="E128" s="27" t="s">
        <v>21</v>
      </c>
      <c r="F128" s="30">
        <v>2</v>
      </c>
      <c r="G128" s="33" t="s">
        <v>17</v>
      </c>
      <c r="H128" s="37"/>
      <c r="I128" s="37"/>
      <c r="J128" s="37"/>
      <c r="K128" s="33"/>
      <c r="L128" s="43">
        <v>272.89999999999998</v>
      </c>
    </row>
    <row r="129" spans="1:12" x14ac:dyDescent="0.25">
      <c r="A129" s="17">
        <v>46.2355050642878</v>
      </c>
      <c r="B129" s="13">
        <v>40369</v>
      </c>
      <c r="C129" s="23">
        <v>0.43333333333333335</v>
      </c>
      <c r="D129" s="23">
        <v>0.4381944444444445</v>
      </c>
      <c r="E129" s="27" t="s">
        <v>21</v>
      </c>
      <c r="F129" s="30">
        <v>3</v>
      </c>
      <c r="G129" s="33" t="s">
        <v>18</v>
      </c>
      <c r="H129" s="37"/>
      <c r="I129" s="37"/>
      <c r="J129" s="37"/>
      <c r="K129" s="33"/>
      <c r="L129" s="43">
        <v>373.5</v>
      </c>
    </row>
    <row r="130" spans="1:12" x14ac:dyDescent="0.25">
      <c r="A130" s="17">
        <v>46.399079900717297</v>
      </c>
      <c r="B130" s="13">
        <v>40369</v>
      </c>
      <c r="C130" s="23">
        <v>0.4381944444444445</v>
      </c>
      <c r="D130" s="23">
        <v>0.44444444444444442</v>
      </c>
      <c r="E130" s="27" t="s">
        <v>21</v>
      </c>
      <c r="F130" s="30">
        <v>4</v>
      </c>
      <c r="G130" s="33" t="s">
        <v>19</v>
      </c>
      <c r="H130" s="37"/>
      <c r="I130" s="37"/>
      <c r="J130" s="37"/>
      <c r="K130" s="33"/>
      <c r="L130" s="43">
        <v>435.8</v>
      </c>
    </row>
    <row r="131" spans="1:12" x14ac:dyDescent="0.25">
      <c r="A131" s="17">
        <v>46.562654737146801</v>
      </c>
      <c r="B131" s="13">
        <v>40369</v>
      </c>
      <c r="C131" s="23">
        <v>0.66041666666666665</v>
      </c>
      <c r="D131" s="23">
        <v>0.66736111111111107</v>
      </c>
      <c r="E131" s="26" t="s">
        <v>22</v>
      </c>
      <c r="F131" s="30" t="s">
        <v>23</v>
      </c>
      <c r="G131" s="33" t="s">
        <v>14</v>
      </c>
      <c r="H131" s="37">
        <v>272689</v>
      </c>
      <c r="I131" s="37">
        <v>287457</v>
      </c>
      <c r="J131" s="37">
        <f>SUM(I131-H131)</f>
        <v>14768</v>
      </c>
      <c r="K131" s="33">
        <f t="shared" si="2"/>
        <v>421.94285714285712</v>
      </c>
      <c r="L131" s="43">
        <f t="shared" si="3"/>
        <v>341.77371428571428</v>
      </c>
    </row>
    <row r="132" spans="1:12" x14ac:dyDescent="0.25">
      <c r="A132" s="17">
        <v>46.726229573576397</v>
      </c>
      <c r="B132" s="13">
        <v>40369</v>
      </c>
      <c r="C132" s="23">
        <v>0.64722222222222225</v>
      </c>
      <c r="D132" s="23">
        <v>0.65416666666666667</v>
      </c>
      <c r="E132" s="26" t="s">
        <v>12</v>
      </c>
      <c r="F132" s="30"/>
      <c r="G132" s="33" t="s">
        <v>13</v>
      </c>
      <c r="H132" s="37"/>
      <c r="I132" s="37"/>
      <c r="J132" s="37"/>
      <c r="K132" s="33"/>
      <c r="L132" s="43"/>
    </row>
    <row r="133" spans="1:12" x14ac:dyDescent="0.25">
      <c r="A133" s="17">
        <v>47.544103755724002</v>
      </c>
      <c r="B133" s="13">
        <v>40369</v>
      </c>
      <c r="C133" s="23">
        <v>0.86875000000000002</v>
      </c>
      <c r="D133" s="23">
        <v>0.87569444444444444</v>
      </c>
      <c r="E133" s="26" t="s">
        <v>22</v>
      </c>
      <c r="F133" s="30" t="s">
        <v>23</v>
      </c>
      <c r="G133" s="33" t="s">
        <v>14</v>
      </c>
      <c r="H133" s="37">
        <v>287456</v>
      </c>
      <c r="I133" s="37">
        <v>309681</v>
      </c>
      <c r="J133" s="37">
        <f>SUM(I133-H133)</f>
        <v>22225</v>
      </c>
      <c r="K133" s="33">
        <f t="shared" ref="K133:K186" si="4">J133/35</f>
        <v>635</v>
      </c>
      <c r="L133" s="43">
        <f t="shared" ref="L133:L186" si="5">K133*0.81</f>
        <v>514.35</v>
      </c>
    </row>
    <row r="134" spans="1:12" x14ac:dyDescent="0.25">
      <c r="A134" s="17">
        <v>47.707678592153599</v>
      </c>
      <c r="B134" s="13">
        <v>40369</v>
      </c>
      <c r="C134" s="23">
        <v>0.88194444444444453</v>
      </c>
      <c r="D134" s="23">
        <v>0.51388888888888895</v>
      </c>
      <c r="E134" s="26" t="s">
        <v>12</v>
      </c>
      <c r="F134" s="30"/>
      <c r="G134" s="33" t="s">
        <v>13</v>
      </c>
      <c r="H134" s="37"/>
      <c r="I134" s="37"/>
      <c r="J134" s="37"/>
      <c r="K134" s="33"/>
      <c r="L134" s="43"/>
    </row>
    <row r="135" spans="1:12" x14ac:dyDescent="0.25">
      <c r="A135" s="17">
        <v>48.6891276107308</v>
      </c>
      <c r="B135" s="13">
        <v>40370</v>
      </c>
      <c r="C135" s="23">
        <v>8.6111111111111124E-2</v>
      </c>
      <c r="D135" s="23">
        <v>9.3055555555555558E-2</v>
      </c>
      <c r="E135" s="26" t="s">
        <v>12</v>
      </c>
      <c r="F135" s="30"/>
      <c r="G135" s="33" t="s">
        <v>13</v>
      </c>
      <c r="H135" s="37"/>
      <c r="I135" s="37"/>
      <c r="J135" s="37"/>
      <c r="K135" s="33"/>
      <c r="L135" s="43"/>
    </row>
    <row r="136" spans="1:12" x14ac:dyDescent="0.25">
      <c r="A136" s="17">
        <v>49.507001792878398</v>
      </c>
      <c r="B136" s="13">
        <v>40370</v>
      </c>
      <c r="C136" s="23">
        <v>0.27847222222222223</v>
      </c>
      <c r="D136" s="23">
        <v>0.28541666666666665</v>
      </c>
      <c r="E136" s="26" t="s">
        <v>22</v>
      </c>
      <c r="F136" s="30" t="s">
        <v>23</v>
      </c>
      <c r="G136" s="33" t="s">
        <v>14</v>
      </c>
      <c r="H136" s="37">
        <v>309680</v>
      </c>
      <c r="I136" s="37">
        <v>324498</v>
      </c>
      <c r="J136" s="37">
        <f>SUM(I136-H136)</f>
        <v>14818</v>
      </c>
      <c r="K136" s="33">
        <f t="shared" si="4"/>
        <v>423.37142857142857</v>
      </c>
      <c r="L136" s="43">
        <f t="shared" si="5"/>
        <v>342.93085714285718</v>
      </c>
    </row>
    <row r="137" spans="1:12" x14ac:dyDescent="0.25">
      <c r="A137" s="17">
        <v>49.670576629307902</v>
      </c>
      <c r="B137" s="13">
        <v>40370</v>
      </c>
      <c r="C137" s="23">
        <v>0.26458333333333334</v>
      </c>
      <c r="D137" s="23">
        <v>0.27152777777777776</v>
      </c>
      <c r="E137" s="26" t="s">
        <v>12</v>
      </c>
      <c r="F137" s="30"/>
      <c r="G137" s="33" t="s">
        <v>13</v>
      </c>
      <c r="H137" s="37"/>
      <c r="I137" s="37"/>
      <c r="J137" s="37"/>
      <c r="K137" s="33"/>
      <c r="L137" s="43"/>
    </row>
    <row r="138" spans="1:12" x14ac:dyDescent="0.25">
      <c r="A138" s="17">
        <v>50.652025647885097</v>
      </c>
      <c r="B138" s="13">
        <v>40370</v>
      </c>
      <c r="C138" s="23">
        <v>0.47152777777777777</v>
      </c>
      <c r="D138" s="23">
        <v>0.47847222222222219</v>
      </c>
      <c r="E138" s="26" t="s">
        <v>22</v>
      </c>
      <c r="F138" s="30" t="s">
        <v>23</v>
      </c>
      <c r="G138" s="33" t="s">
        <v>14</v>
      </c>
      <c r="H138" s="37">
        <v>324497</v>
      </c>
      <c r="I138" s="37">
        <v>348837</v>
      </c>
      <c r="J138" s="37">
        <f>SUM(I138-H138)</f>
        <v>24340</v>
      </c>
      <c r="K138" s="33">
        <f t="shared" si="4"/>
        <v>695.42857142857144</v>
      </c>
      <c r="L138" s="43">
        <f t="shared" si="5"/>
        <v>563.29714285714294</v>
      </c>
    </row>
    <row r="139" spans="1:12" x14ac:dyDescent="0.25">
      <c r="A139" s="17">
        <v>50.8156004843147</v>
      </c>
      <c r="B139" s="13">
        <v>40370</v>
      </c>
      <c r="C139" s="23">
        <v>0.48541666666666666</v>
      </c>
      <c r="D139" s="23">
        <v>0.49236111111111108</v>
      </c>
      <c r="E139" s="26" t="s">
        <v>12</v>
      </c>
      <c r="F139" s="30"/>
      <c r="G139" s="33" t="s">
        <v>13</v>
      </c>
      <c r="H139" s="37"/>
      <c r="I139" s="37"/>
      <c r="J139" s="37"/>
      <c r="K139" s="33"/>
      <c r="L139" s="43"/>
    </row>
    <row r="140" spans="1:12" x14ac:dyDescent="0.25">
      <c r="A140" s="17">
        <v>51.797049502891902</v>
      </c>
      <c r="B140" s="13">
        <v>40370</v>
      </c>
      <c r="C140" s="23">
        <v>0.67499999999999993</v>
      </c>
      <c r="D140" s="23">
        <v>0.68194444444444446</v>
      </c>
      <c r="E140" s="26" t="s">
        <v>12</v>
      </c>
      <c r="F140" s="30"/>
      <c r="G140" s="33" t="s">
        <v>13</v>
      </c>
      <c r="H140" s="37"/>
      <c r="I140" s="37"/>
      <c r="J140" s="37"/>
      <c r="K140" s="33"/>
      <c r="L140" s="43"/>
    </row>
    <row r="141" spans="1:12" x14ac:dyDescent="0.25">
      <c r="A141" s="17">
        <v>52.6149236850395</v>
      </c>
      <c r="B141" s="13">
        <v>40370</v>
      </c>
      <c r="C141" s="23">
        <v>0.80902777777777779</v>
      </c>
      <c r="D141" s="23">
        <v>0.81597222222222221</v>
      </c>
      <c r="E141" s="26" t="s">
        <v>22</v>
      </c>
      <c r="F141" s="30" t="s">
        <v>23</v>
      </c>
      <c r="G141" s="33" t="s">
        <v>14</v>
      </c>
      <c r="H141" s="37">
        <v>348830</v>
      </c>
      <c r="I141" s="37">
        <v>359814</v>
      </c>
      <c r="J141" s="37">
        <f>SUM(I141-H141)</f>
        <v>10984</v>
      </c>
      <c r="K141" s="33">
        <f t="shared" si="4"/>
        <v>313.82857142857142</v>
      </c>
      <c r="L141" s="43">
        <f t="shared" si="5"/>
        <v>254.20114285714286</v>
      </c>
    </row>
    <row r="142" spans="1:12" x14ac:dyDescent="0.25">
      <c r="A142" s="17">
        <v>52.778498521469103</v>
      </c>
      <c r="B142" s="13">
        <v>40370</v>
      </c>
      <c r="C142" s="23">
        <v>0.79791666666666661</v>
      </c>
      <c r="D142" s="23">
        <v>0.80486111111111114</v>
      </c>
      <c r="E142" s="26" t="s">
        <v>12</v>
      </c>
      <c r="F142" s="30"/>
      <c r="G142" s="33" t="s">
        <v>13</v>
      </c>
      <c r="H142" s="37"/>
      <c r="I142" s="37"/>
      <c r="J142" s="37"/>
      <c r="K142" s="33"/>
      <c r="L142" s="43"/>
    </row>
    <row r="143" spans="1:12" x14ac:dyDescent="0.25">
      <c r="A143" s="17">
        <v>53.759947540046298</v>
      </c>
      <c r="B143" s="13">
        <v>40371</v>
      </c>
      <c r="C143" s="23">
        <v>6.25E-2</v>
      </c>
      <c r="D143" s="23">
        <v>6.9444444444444434E-2</v>
      </c>
      <c r="E143" s="26" t="s">
        <v>12</v>
      </c>
      <c r="F143" s="30"/>
      <c r="G143" s="33" t="s">
        <v>13</v>
      </c>
      <c r="H143" s="37"/>
      <c r="I143" s="37"/>
      <c r="J143" s="38"/>
      <c r="K143" s="35"/>
      <c r="L143" s="44"/>
    </row>
    <row r="144" spans="1:12" s="15" customFormat="1" x14ac:dyDescent="0.25">
      <c r="A144" s="16">
        <v>54.7413965586234</v>
      </c>
      <c r="B144" s="12">
        <v>40373</v>
      </c>
      <c r="C144" s="22">
        <v>3.0555555555555555E-2</v>
      </c>
      <c r="D144" s="22">
        <v>3.7499999999999999E-2</v>
      </c>
      <c r="E144" s="25" t="s">
        <v>12</v>
      </c>
      <c r="F144" s="29"/>
      <c r="G144" s="32" t="s">
        <v>13</v>
      </c>
      <c r="H144" s="36"/>
      <c r="I144" s="36"/>
      <c r="J144" s="37"/>
      <c r="K144" s="33"/>
      <c r="L144" s="43"/>
    </row>
    <row r="145" spans="1:12" x14ac:dyDescent="0.25">
      <c r="A145" s="17">
        <v>55.722845577200601</v>
      </c>
      <c r="B145" s="13">
        <v>40373</v>
      </c>
      <c r="C145" s="23">
        <v>0.13749999999999998</v>
      </c>
      <c r="D145" s="23">
        <v>0.14097222222222222</v>
      </c>
      <c r="E145" s="26" t="s">
        <v>12</v>
      </c>
      <c r="F145" s="30"/>
      <c r="G145" s="33" t="s">
        <v>13</v>
      </c>
      <c r="H145" s="37"/>
      <c r="I145" s="37"/>
      <c r="J145" s="37"/>
      <c r="K145" s="33"/>
      <c r="L145" s="43"/>
    </row>
    <row r="146" spans="1:12" x14ac:dyDescent="0.25">
      <c r="A146" s="17">
        <v>56.704294595777803</v>
      </c>
      <c r="B146" s="13">
        <v>40373</v>
      </c>
      <c r="C146" s="23">
        <v>0.26527777777777778</v>
      </c>
      <c r="D146" s="23">
        <v>0.26874999999999999</v>
      </c>
      <c r="E146" s="26" t="s">
        <v>12</v>
      </c>
      <c r="F146" s="30"/>
      <c r="G146" s="33" t="s">
        <v>13</v>
      </c>
      <c r="H146" s="37"/>
      <c r="I146" s="37"/>
      <c r="J146" s="37"/>
      <c r="K146" s="33"/>
      <c r="L146" s="43"/>
    </row>
    <row r="147" spans="1:12" x14ac:dyDescent="0.25">
      <c r="A147" s="17">
        <v>57.685743614354998</v>
      </c>
      <c r="B147" s="13">
        <v>40373</v>
      </c>
      <c r="C147" s="23">
        <v>0.37083333333333335</v>
      </c>
      <c r="D147" s="23">
        <v>0.37777777777777777</v>
      </c>
      <c r="E147" s="26" t="s">
        <v>12</v>
      </c>
      <c r="F147" s="30"/>
      <c r="G147" s="33" t="s">
        <v>13</v>
      </c>
      <c r="H147" s="37"/>
      <c r="I147" s="37"/>
      <c r="J147" s="37"/>
      <c r="K147" s="33"/>
      <c r="L147" s="43"/>
    </row>
    <row r="148" spans="1:12" x14ac:dyDescent="0.25">
      <c r="A148" s="17">
        <v>58.667192632932199</v>
      </c>
      <c r="B148" s="13">
        <v>40373</v>
      </c>
      <c r="C148" s="23">
        <v>0.54097222222222219</v>
      </c>
      <c r="D148" s="23">
        <v>0.54791666666666672</v>
      </c>
      <c r="E148" s="26" t="s">
        <v>12</v>
      </c>
      <c r="F148" s="30"/>
      <c r="G148" s="33" t="s">
        <v>13</v>
      </c>
      <c r="H148" s="37"/>
      <c r="I148" s="37"/>
      <c r="J148" s="37"/>
      <c r="K148" s="33"/>
      <c r="L148" s="43"/>
    </row>
    <row r="149" spans="1:12" x14ac:dyDescent="0.25">
      <c r="A149" s="17">
        <v>58.830767469361803</v>
      </c>
      <c r="B149" s="13">
        <v>40373</v>
      </c>
      <c r="C149" s="23">
        <v>0.50972222222222219</v>
      </c>
      <c r="D149" s="23">
        <v>0.51458333333333328</v>
      </c>
      <c r="E149" s="27" t="s">
        <v>21</v>
      </c>
      <c r="F149" s="30">
        <v>1</v>
      </c>
      <c r="G149" s="33" t="s">
        <v>16</v>
      </c>
      <c r="H149" s="37"/>
      <c r="I149" s="37"/>
      <c r="J149" s="37"/>
      <c r="K149" s="33"/>
      <c r="L149" s="43">
        <v>351.1</v>
      </c>
    </row>
    <row r="150" spans="1:12" x14ac:dyDescent="0.25">
      <c r="A150" s="17">
        <v>58.9943423057912</v>
      </c>
      <c r="B150" s="13">
        <v>40373</v>
      </c>
      <c r="C150" s="23">
        <v>0.51458333333333328</v>
      </c>
      <c r="D150" s="23">
        <v>0.51874999999999993</v>
      </c>
      <c r="E150" s="27" t="s">
        <v>21</v>
      </c>
      <c r="F150" s="30">
        <v>2</v>
      </c>
      <c r="G150" s="33" t="s">
        <v>17</v>
      </c>
      <c r="H150" s="37"/>
      <c r="I150" s="37"/>
      <c r="J150" s="37"/>
      <c r="K150" s="33"/>
      <c r="L150" s="43">
        <v>281</v>
      </c>
    </row>
    <row r="151" spans="1:12" x14ac:dyDescent="0.25">
      <c r="A151" s="17">
        <v>59.157917142220803</v>
      </c>
      <c r="B151" s="13">
        <v>40373</v>
      </c>
      <c r="C151" s="23">
        <v>0.51874999999999993</v>
      </c>
      <c r="D151" s="23">
        <v>0.52222222222222225</v>
      </c>
      <c r="E151" s="27" t="s">
        <v>21</v>
      </c>
      <c r="F151" s="30">
        <v>3</v>
      </c>
      <c r="G151" s="33" t="s">
        <v>18</v>
      </c>
      <c r="H151" s="37"/>
      <c r="I151" s="37"/>
      <c r="J151" s="37"/>
      <c r="K151" s="33"/>
      <c r="L151" s="43">
        <v>201.7</v>
      </c>
    </row>
    <row r="152" spans="1:12" x14ac:dyDescent="0.25">
      <c r="A152" s="17">
        <v>59.3214919786504</v>
      </c>
      <c r="B152" s="13">
        <v>40373</v>
      </c>
      <c r="C152" s="23">
        <v>0.52222222222222225</v>
      </c>
      <c r="D152" s="23">
        <v>0.52777777777777779</v>
      </c>
      <c r="E152" s="27" t="s">
        <v>21</v>
      </c>
      <c r="F152" s="30">
        <v>4</v>
      </c>
      <c r="G152" s="33" t="s">
        <v>19</v>
      </c>
      <c r="H152" s="37"/>
      <c r="I152" s="37"/>
      <c r="J152" s="37"/>
      <c r="K152" s="33"/>
      <c r="L152" s="43">
        <v>424.8</v>
      </c>
    </row>
    <row r="153" spans="1:12" x14ac:dyDescent="0.25">
      <c r="A153" s="17">
        <v>59.648641651509401</v>
      </c>
      <c r="B153" s="13">
        <v>40373</v>
      </c>
      <c r="C153" s="23">
        <v>0.73958333333333337</v>
      </c>
      <c r="D153" s="23">
        <v>0.74652777777777779</v>
      </c>
      <c r="E153" s="26" t="s">
        <v>22</v>
      </c>
      <c r="F153" s="30" t="s">
        <v>23</v>
      </c>
      <c r="G153" s="33" t="s">
        <v>14</v>
      </c>
      <c r="H153" s="37">
        <v>359822</v>
      </c>
      <c r="I153" s="37">
        <v>377277</v>
      </c>
      <c r="J153" s="37">
        <f>SUM(I153-H153)</f>
        <v>17455</v>
      </c>
      <c r="K153" s="33">
        <f t="shared" si="4"/>
        <v>498.71428571428572</v>
      </c>
      <c r="L153" s="43">
        <f t="shared" si="5"/>
        <v>403.95857142857147</v>
      </c>
    </row>
    <row r="154" spans="1:12" x14ac:dyDescent="0.25">
      <c r="A154" s="17">
        <v>59.812216487938997</v>
      </c>
      <c r="B154" s="13">
        <v>40373</v>
      </c>
      <c r="C154" s="23">
        <v>0.7270833333333333</v>
      </c>
      <c r="D154" s="23">
        <v>0.73402777777777783</v>
      </c>
      <c r="E154" s="26" t="s">
        <v>12</v>
      </c>
      <c r="F154" s="30"/>
      <c r="G154" s="33" t="s">
        <v>13</v>
      </c>
      <c r="H154" s="37"/>
      <c r="I154" s="37"/>
      <c r="J154" s="37"/>
      <c r="K154" s="33"/>
      <c r="L154" s="43"/>
    </row>
    <row r="155" spans="1:12" x14ac:dyDescent="0.25">
      <c r="A155" s="17">
        <v>60.793665506516199</v>
      </c>
      <c r="B155" s="13">
        <v>40373</v>
      </c>
      <c r="C155" s="23">
        <v>0.9770833333333333</v>
      </c>
      <c r="D155" s="23">
        <v>0.98402777777777783</v>
      </c>
      <c r="E155" s="26" t="s">
        <v>12</v>
      </c>
      <c r="F155" s="30"/>
      <c r="G155" s="33" t="s">
        <v>13</v>
      </c>
      <c r="H155" s="37"/>
      <c r="I155" s="37"/>
      <c r="J155" s="37"/>
      <c r="K155" s="33"/>
      <c r="L155" s="43"/>
    </row>
    <row r="156" spans="1:12" x14ac:dyDescent="0.25">
      <c r="A156" s="17">
        <v>60.957240342945703</v>
      </c>
      <c r="B156" s="13">
        <v>40373</v>
      </c>
      <c r="C156" s="23">
        <v>0.95208333333333339</v>
      </c>
      <c r="D156" s="23">
        <v>0.95833333333333337</v>
      </c>
      <c r="E156" s="27" t="s">
        <v>21</v>
      </c>
      <c r="F156" s="30">
        <v>1</v>
      </c>
      <c r="G156" s="33" t="s">
        <v>16</v>
      </c>
      <c r="H156" s="37"/>
      <c r="I156" s="37"/>
      <c r="J156" s="37"/>
      <c r="K156" s="33"/>
      <c r="L156" s="43">
        <v>508.9</v>
      </c>
    </row>
    <row r="157" spans="1:12" x14ac:dyDescent="0.25">
      <c r="A157" s="17">
        <v>61.1208151793751</v>
      </c>
      <c r="B157" s="13">
        <v>40373</v>
      </c>
      <c r="C157" s="23">
        <v>0.95833333333333337</v>
      </c>
      <c r="D157" s="23">
        <v>0.96180555555555547</v>
      </c>
      <c r="E157" s="27" t="s">
        <v>21</v>
      </c>
      <c r="F157" s="30">
        <v>2</v>
      </c>
      <c r="G157" s="33" t="s">
        <v>17</v>
      </c>
      <c r="H157" s="37"/>
      <c r="I157" s="37"/>
      <c r="J157" s="37"/>
      <c r="K157" s="33"/>
      <c r="L157" s="43">
        <v>282.8</v>
      </c>
    </row>
    <row r="158" spans="1:12" x14ac:dyDescent="0.25">
      <c r="A158" s="17">
        <v>61.284390015804803</v>
      </c>
      <c r="B158" s="13">
        <v>40373</v>
      </c>
      <c r="C158" s="23">
        <v>0.96180555555555547</v>
      </c>
      <c r="D158" s="23">
        <v>0.96597222222222223</v>
      </c>
      <c r="E158" s="27" t="s">
        <v>21</v>
      </c>
      <c r="F158" s="30">
        <v>3</v>
      </c>
      <c r="G158" s="33" t="s">
        <v>18</v>
      </c>
      <c r="H158" s="37"/>
      <c r="I158" s="37"/>
      <c r="J158" s="37"/>
      <c r="K158" s="33"/>
      <c r="L158" s="43">
        <v>294.8</v>
      </c>
    </row>
    <row r="159" spans="1:12" x14ac:dyDescent="0.25">
      <c r="A159" s="17">
        <v>61.4479648522343</v>
      </c>
      <c r="B159" s="13">
        <v>40373</v>
      </c>
      <c r="C159" s="23">
        <v>0.96597222222222223</v>
      </c>
      <c r="D159" s="23">
        <v>0.97083333333333333</v>
      </c>
      <c r="E159" s="27" t="s">
        <v>21</v>
      </c>
      <c r="F159" s="30">
        <v>4</v>
      </c>
      <c r="G159" s="33" t="s">
        <v>19</v>
      </c>
      <c r="H159" s="37"/>
      <c r="I159" s="37"/>
      <c r="J159" s="37"/>
      <c r="K159" s="33"/>
      <c r="L159" s="43">
        <v>369.2</v>
      </c>
    </row>
    <row r="160" spans="1:12" x14ac:dyDescent="0.25">
      <c r="A160" s="17">
        <v>61.611539688663797</v>
      </c>
      <c r="B160" s="13">
        <v>40374</v>
      </c>
      <c r="C160" s="23">
        <v>0.17083333333333331</v>
      </c>
      <c r="D160" s="23">
        <v>0.17777777777777778</v>
      </c>
      <c r="E160" s="26" t="s">
        <v>22</v>
      </c>
      <c r="F160" s="30" t="s">
        <v>23</v>
      </c>
      <c r="G160" s="33" t="s">
        <v>14</v>
      </c>
      <c r="H160" s="37">
        <v>377283</v>
      </c>
      <c r="I160" s="37">
        <v>390347</v>
      </c>
      <c r="J160" s="37">
        <f>SUM(I160-H160)</f>
        <v>13064</v>
      </c>
      <c r="K160" s="33">
        <f t="shared" si="4"/>
        <v>373.25714285714287</v>
      </c>
      <c r="L160" s="43">
        <f t="shared" si="5"/>
        <v>302.33828571428575</v>
      </c>
    </row>
    <row r="161" spans="1:12" x14ac:dyDescent="0.25">
      <c r="A161" s="17">
        <v>61.7751145250934</v>
      </c>
      <c r="B161" s="13">
        <v>40374</v>
      </c>
      <c r="C161" s="23">
        <v>0.16111111111111112</v>
      </c>
      <c r="D161" s="23">
        <v>0.16458333333333333</v>
      </c>
      <c r="E161" s="26" t="s">
        <v>12</v>
      </c>
      <c r="F161" s="30"/>
      <c r="G161" s="33" t="s">
        <v>13</v>
      </c>
      <c r="H161" s="37"/>
      <c r="I161" s="37"/>
      <c r="J161" s="37"/>
      <c r="K161" s="33"/>
      <c r="L161" s="43"/>
    </row>
    <row r="162" spans="1:12" x14ac:dyDescent="0.25">
      <c r="A162" s="17">
        <v>62.592988707240998</v>
      </c>
      <c r="B162" s="13">
        <v>40374</v>
      </c>
      <c r="C162" s="23">
        <v>0.36041666666666666</v>
      </c>
      <c r="D162" s="23">
        <v>0.36736111111111108</v>
      </c>
      <c r="E162" s="26" t="s">
        <v>22</v>
      </c>
      <c r="F162" s="30" t="s">
        <v>23</v>
      </c>
      <c r="G162" s="33" t="s">
        <v>14</v>
      </c>
      <c r="H162" s="37">
        <v>390347</v>
      </c>
      <c r="I162" s="37">
        <v>406247</v>
      </c>
      <c r="J162" s="37">
        <f>SUM(I162-H162)</f>
        <v>15900</v>
      </c>
      <c r="K162" s="33">
        <f t="shared" si="4"/>
        <v>454.28571428571428</v>
      </c>
      <c r="L162" s="43">
        <f t="shared" si="5"/>
        <v>367.97142857142859</v>
      </c>
    </row>
    <row r="163" spans="1:12" x14ac:dyDescent="0.25">
      <c r="A163" s="17">
        <v>62.756563543670502</v>
      </c>
      <c r="B163" s="13">
        <v>40374</v>
      </c>
      <c r="C163" s="23">
        <v>0.37222222222222223</v>
      </c>
      <c r="D163" s="23">
        <v>0.37916666666666665</v>
      </c>
      <c r="E163" s="26" t="s">
        <v>12</v>
      </c>
      <c r="F163" s="30"/>
      <c r="G163" s="33" t="s">
        <v>13</v>
      </c>
      <c r="H163" s="37"/>
      <c r="I163" s="37"/>
      <c r="J163" s="37"/>
      <c r="K163" s="33"/>
      <c r="L163" s="43"/>
    </row>
    <row r="164" spans="1:12" x14ac:dyDescent="0.25">
      <c r="A164" s="17">
        <v>63.738012562247697</v>
      </c>
      <c r="B164" s="13">
        <v>40374</v>
      </c>
      <c r="C164" s="23">
        <v>0.58958333333333335</v>
      </c>
      <c r="D164" s="23">
        <v>0.59652777777777777</v>
      </c>
      <c r="E164" s="26" t="s">
        <v>12</v>
      </c>
      <c r="F164" s="30"/>
      <c r="G164" s="33" t="s">
        <v>13</v>
      </c>
      <c r="H164" s="37"/>
      <c r="I164" s="37"/>
      <c r="J164" s="37"/>
      <c r="K164" s="33"/>
      <c r="L164" s="43"/>
    </row>
    <row r="165" spans="1:12" x14ac:dyDescent="0.25">
      <c r="A165" s="17">
        <v>63.9015873986773</v>
      </c>
      <c r="B165" s="13">
        <v>40374</v>
      </c>
      <c r="C165" s="23">
        <v>0.56319444444444444</v>
      </c>
      <c r="D165" s="23">
        <v>0.56805555555555554</v>
      </c>
      <c r="E165" s="27" t="s">
        <v>21</v>
      </c>
      <c r="F165" s="30">
        <v>1</v>
      </c>
      <c r="G165" s="33" t="s">
        <v>16</v>
      </c>
      <c r="H165" s="37"/>
      <c r="I165" s="37"/>
      <c r="J165" s="37"/>
      <c r="K165" s="33"/>
      <c r="L165" s="43">
        <v>330</v>
      </c>
    </row>
    <row r="166" spans="1:12" x14ac:dyDescent="0.25">
      <c r="A166" s="17">
        <v>64.065162235106797</v>
      </c>
      <c r="B166" s="13">
        <v>40374</v>
      </c>
      <c r="C166" s="23">
        <v>0.56805555555555554</v>
      </c>
      <c r="D166" s="23">
        <v>0.57222222222222219</v>
      </c>
      <c r="E166" s="27" t="s">
        <v>21</v>
      </c>
      <c r="F166" s="30">
        <v>2</v>
      </c>
      <c r="G166" s="33" t="s">
        <v>17</v>
      </c>
      <c r="H166" s="37"/>
      <c r="I166" s="37"/>
      <c r="J166" s="37"/>
      <c r="K166" s="33"/>
      <c r="L166" s="43">
        <v>317.10000000000002</v>
      </c>
    </row>
    <row r="167" spans="1:12" x14ac:dyDescent="0.25">
      <c r="A167" s="17">
        <v>64.228737071536202</v>
      </c>
      <c r="B167" s="13">
        <v>40374</v>
      </c>
      <c r="C167" s="23">
        <v>0.57222222222222219</v>
      </c>
      <c r="D167" s="23">
        <v>0.57708333333333328</v>
      </c>
      <c r="E167" s="27" t="s">
        <v>21</v>
      </c>
      <c r="F167" s="30">
        <v>3</v>
      </c>
      <c r="G167" s="33" t="s">
        <v>18</v>
      </c>
      <c r="H167" s="37"/>
      <c r="I167" s="37"/>
      <c r="J167" s="37"/>
      <c r="K167" s="33"/>
      <c r="L167" s="43">
        <v>308.60000000000002</v>
      </c>
    </row>
    <row r="168" spans="1:12" x14ac:dyDescent="0.25">
      <c r="A168" s="17">
        <v>64.392311907965805</v>
      </c>
      <c r="B168" s="13">
        <v>40374</v>
      </c>
      <c r="C168" s="23">
        <v>0.57708333333333328</v>
      </c>
      <c r="D168" s="23">
        <v>0.58194444444444449</v>
      </c>
      <c r="E168" s="27" t="s">
        <v>21</v>
      </c>
      <c r="F168" s="30">
        <v>4</v>
      </c>
      <c r="G168" s="33" t="s">
        <v>19</v>
      </c>
      <c r="H168" s="37"/>
      <c r="I168" s="37"/>
      <c r="J168" s="37"/>
      <c r="K168" s="33"/>
      <c r="L168" s="43">
        <v>335.5</v>
      </c>
    </row>
    <row r="169" spans="1:12" x14ac:dyDescent="0.25">
      <c r="A169" s="17">
        <v>64.555886744395394</v>
      </c>
      <c r="B169" s="13">
        <v>40374</v>
      </c>
      <c r="C169" s="23">
        <v>0.77708333333333324</v>
      </c>
      <c r="D169" s="23">
        <v>0.78402777777777777</v>
      </c>
      <c r="E169" s="26" t="s">
        <v>22</v>
      </c>
      <c r="F169" s="30" t="s">
        <v>23</v>
      </c>
      <c r="G169" s="33" t="s">
        <v>14</v>
      </c>
      <c r="H169" s="37">
        <v>406251</v>
      </c>
      <c r="I169" s="37">
        <v>421396</v>
      </c>
      <c r="J169" s="37">
        <f>SUM(I169-H169)</f>
        <v>15145</v>
      </c>
      <c r="K169" s="33">
        <f t="shared" si="4"/>
        <v>432.71428571428572</v>
      </c>
      <c r="L169" s="43">
        <f t="shared" si="5"/>
        <v>350.49857142857144</v>
      </c>
    </row>
    <row r="170" spans="1:12" x14ac:dyDescent="0.25">
      <c r="A170" s="17">
        <v>64.719461580824898</v>
      </c>
      <c r="B170" s="13">
        <v>40374</v>
      </c>
      <c r="C170" s="23">
        <v>0.76597222222222217</v>
      </c>
      <c r="D170" s="23">
        <v>0.7729166666666667</v>
      </c>
      <c r="E170" s="26" t="s">
        <v>12</v>
      </c>
      <c r="F170" s="30"/>
      <c r="G170" s="33" t="s">
        <v>13</v>
      </c>
      <c r="H170" s="37"/>
      <c r="I170" s="37"/>
      <c r="J170" s="37"/>
      <c r="K170" s="33"/>
      <c r="L170" s="43"/>
    </row>
    <row r="171" spans="1:12" x14ac:dyDescent="0.25">
      <c r="A171" s="17">
        <v>65.537335762972603</v>
      </c>
      <c r="B171" s="13">
        <v>40374</v>
      </c>
      <c r="C171" s="23">
        <v>0.96180555555555547</v>
      </c>
      <c r="D171" s="23">
        <v>0.96875</v>
      </c>
      <c r="E171" s="26" t="s">
        <v>22</v>
      </c>
      <c r="F171" s="30" t="s">
        <v>23</v>
      </c>
      <c r="G171" s="33" t="s">
        <v>14</v>
      </c>
      <c r="H171" s="37">
        <v>421396</v>
      </c>
      <c r="I171" s="37">
        <v>440732</v>
      </c>
      <c r="J171" s="37">
        <f>SUM(I171-H171)</f>
        <v>19336</v>
      </c>
      <c r="K171" s="33">
        <f t="shared" si="4"/>
        <v>552.45714285714291</v>
      </c>
      <c r="L171" s="43">
        <f t="shared" si="5"/>
        <v>447.49028571428579</v>
      </c>
    </row>
    <row r="172" spans="1:12" x14ac:dyDescent="0.25">
      <c r="A172" s="17">
        <v>65.700910599402107</v>
      </c>
      <c r="B172" s="13">
        <v>40374</v>
      </c>
      <c r="C172" s="23">
        <v>0.9506944444444444</v>
      </c>
      <c r="D172" s="23">
        <v>0.95763888888888893</v>
      </c>
      <c r="E172" s="26" t="s">
        <v>12</v>
      </c>
      <c r="F172" s="30"/>
      <c r="G172" s="33" t="s">
        <v>13</v>
      </c>
      <c r="H172" s="37"/>
      <c r="I172" s="37"/>
      <c r="J172" s="37"/>
      <c r="K172" s="33"/>
      <c r="L172" s="43"/>
    </row>
    <row r="173" spans="1:12" x14ac:dyDescent="0.25">
      <c r="A173" s="17">
        <v>66.682359617979202</v>
      </c>
      <c r="B173" s="13">
        <v>40375</v>
      </c>
      <c r="C173" s="23">
        <v>0.20277777777777781</v>
      </c>
      <c r="D173" s="23">
        <v>0.20972222222222223</v>
      </c>
      <c r="E173" s="26" t="s">
        <v>12</v>
      </c>
      <c r="F173" s="30"/>
      <c r="G173" s="33" t="s">
        <v>13</v>
      </c>
      <c r="H173" s="37"/>
      <c r="I173" s="37"/>
      <c r="J173" s="37"/>
      <c r="K173" s="33"/>
      <c r="L173" s="43"/>
    </row>
    <row r="174" spans="1:12" x14ac:dyDescent="0.25">
      <c r="A174" s="17">
        <v>66.845934454408805</v>
      </c>
      <c r="B174" s="13">
        <v>40375</v>
      </c>
      <c r="C174" s="23">
        <v>0.17361111111111113</v>
      </c>
      <c r="D174" s="23">
        <v>0.17847222222222223</v>
      </c>
      <c r="E174" s="27" t="s">
        <v>21</v>
      </c>
      <c r="F174" s="30">
        <v>1</v>
      </c>
      <c r="G174" s="33" t="s">
        <v>16</v>
      </c>
      <c r="H174" s="37"/>
      <c r="I174" s="37"/>
      <c r="J174" s="37"/>
      <c r="K174" s="33"/>
      <c r="L174" s="43">
        <v>349.2</v>
      </c>
    </row>
    <row r="175" spans="1:12" x14ac:dyDescent="0.25">
      <c r="A175" s="17">
        <v>67.009509290838395</v>
      </c>
      <c r="B175" s="13">
        <v>40375</v>
      </c>
      <c r="C175" s="23">
        <v>0.17847222222222223</v>
      </c>
      <c r="D175" s="23">
        <v>0.18402777777777779</v>
      </c>
      <c r="E175" s="27" t="s">
        <v>21</v>
      </c>
      <c r="F175" s="30">
        <v>2</v>
      </c>
      <c r="G175" s="33" t="s">
        <v>17</v>
      </c>
      <c r="H175" s="37"/>
      <c r="I175" s="37"/>
      <c r="J175" s="37"/>
      <c r="K175" s="33"/>
      <c r="L175" s="43">
        <v>422.5</v>
      </c>
    </row>
    <row r="176" spans="1:12" x14ac:dyDescent="0.25">
      <c r="A176" s="17">
        <v>67.173084127267899</v>
      </c>
      <c r="B176" s="13">
        <v>40375</v>
      </c>
      <c r="C176" s="23">
        <v>0.18402777777777779</v>
      </c>
      <c r="D176" s="23">
        <v>0.18888888888888888</v>
      </c>
      <c r="E176" s="27" t="s">
        <v>21</v>
      </c>
      <c r="F176" s="30">
        <v>3</v>
      </c>
      <c r="G176" s="33" t="s">
        <v>18</v>
      </c>
      <c r="H176" s="37"/>
      <c r="I176" s="37"/>
      <c r="J176" s="37"/>
      <c r="K176" s="33"/>
      <c r="L176" s="43">
        <v>385.6</v>
      </c>
    </row>
    <row r="177" spans="1:12" x14ac:dyDescent="0.25">
      <c r="A177" s="17">
        <v>67.336658963697502</v>
      </c>
      <c r="B177" s="13">
        <v>40375</v>
      </c>
      <c r="C177" s="23">
        <v>0.18888888888888888</v>
      </c>
      <c r="D177" s="23">
        <v>0.19305555555555554</v>
      </c>
      <c r="E177" s="27" t="s">
        <v>21</v>
      </c>
      <c r="F177" s="30">
        <v>4</v>
      </c>
      <c r="G177" s="33" t="s">
        <v>19</v>
      </c>
      <c r="H177" s="37"/>
      <c r="I177" s="37"/>
      <c r="J177" s="37"/>
      <c r="K177" s="33"/>
      <c r="L177" s="43">
        <v>288.7</v>
      </c>
    </row>
    <row r="178" spans="1:12" x14ac:dyDescent="0.25">
      <c r="A178" s="17">
        <v>67.500233800126907</v>
      </c>
      <c r="B178" s="13">
        <v>40375</v>
      </c>
      <c r="C178" s="23">
        <v>0.56111111111111112</v>
      </c>
      <c r="D178" s="23">
        <v>0.56805555555555554</v>
      </c>
      <c r="E178" s="26" t="s">
        <v>22</v>
      </c>
      <c r="F178" s="30" t="s">
        <v>23</v>
      </c>
      <c r="G178" s="33" t="s">
        <v>14</v>
      </c>
      <c r="H178" s="37">
        <v>440732</v>
      </c>
      <c r="I178" s="37">
        <v>457999</v>
      </c>
      <c r="J178" s="37">
        <f>SUM(I178-H178)</f>
        <v>17267</v>
      </c>
      <c r="K178" s="33">
        <f t="shared" si="4"/>
        <v>493.34285714285716</v>
      </c>
      <c r="L178" s="43">
        <f t="shared" si="5"/>
        <v>399.60771428571434</v>
      </c>
    </row>
    <row r="179" spans="1:12" x14ac:dyDescent="0.25">
      <c r="A179" s="17">
        <v>67.663808636556496</v>
      </c>
      <c r="B179" s="13">
        <v>40375</v>
      </c>
      <c r="C179" s="23">
        <v>0.55138888888888882</v>
      </c>
      <c r="D179" s="23">
        <v>0.55694444444444446</v>
      </c>
      <c r="E179" s="26" t="s">
        <v>12</v>
      </c>
      <c r="F179" s="30"/>
      <c r="G179" s="33" t="s">
        <v>13</v>
      </c>
      <c r="H179" s="37"/>
      <c r="I179" s="37"/>
      <c r="J179" s="37"/>
      <c r="K179" s="33"/>
      <c r="L179" s="43"/>
    </row>
    <row r="180" spans="1:12" x14ac:dyDescent="0.25">
      <c r="A180" s="17">
        <v>68.645257655133705</v>
      </c>
      <c r="B180" s="13">
        <v>40375</v>
      </c>
      <c r="C180" s="23">
        <v>0.83263888888888893</v>
      </c>
      <c r="D180" s="23">
        <v>0.83958333333333324</v>
      </c>
      <c r="E180" s="26" t="s">
        <v>22</v>
      </c>
      <c r="F180" s="30" t="s">
        <v>23</v>
      </c>
      <c r="G180" s="33" t="s">
        <v>14</v>
      </c>
      <c r="H180" s="37">
        <v>457999</v>
      </c>
      <c r="I180" s="37">
        <v>476843</v>
      </c>
      <c r="J180" s="37">
        <f>SUM(I180-H180)</f>
        <v>18844</v>
      </c>
      <c r="K180" s="33">
        <f t="shared" si="4"/>
        <v>538.4</v>
      </c>
      <c r="L180" s="43">
        <f t="shared" si="5"/>
        <v>436.10399999999998</v>
      </c>
    </row>
    <row r="181" spans="1:12" x14ac:dyDescent="0.25">
      <c r="A181" s="17">
        <v>68.808832491563194</v>
      </c>
      <c r="B181" s="13">
        <v>40375</v>
      </c>
      <c r="C181" s="23">
        <v>0.82013888888888886</v>
      </c>
      <c r="D181" s="23">
        <v>0.82708333333333339</v>
      </c>
      <c r="E181" s="26" t="s">
        <v>12</v>
      </c>
      <c r="F181" s="30"/>
      <c r="G181" s="33" t="s">
        <v>13</v>
      </c>
      <c r="H181" s="37"/>
      <c r="I181" s="37"/>
      <c r="J181" s="37"/>
      <c r="K181" s="33"/>
      <c r="L181" s="43"/>
    </row>
    <row r="182" spans="1:12" x14ac:dyDescent="0.25">
      <c r="A182" s="17">
        <v>68.972407327992798</v>
      </c>
      <c r="B182" s="13">
        <v>40375</v>
      </c>
      <c r="C182" s="23">
        <v>0.79375000000000007</v>
      </c>
      <c r="D182" s="23">
        <v>0.79791666666666661</v>
      </c>
      <c r="E182" s="27" t="s">
        <v>21</v>
      </c>
      <c r="F182" s="30">
        <v>1</v>
      </c>
      <c r="G182" s="33" t="s">
        <v>16</v>
      </c>
      <c r="H182" s="37"/>
      <c r="I182" s="37"/>
      <c r="J182" s="37"/>
      <c r="K182" s="33"/>
      <c r="L182" s="43">
        <v>367.8</v>
      </c>
    </row>
    <row r="183" spans="1:12" x14ac:dyDescent="0.25">
      <c r="A183" s="17">
        <v>69.135982164422202</v>
      </c>
      <c r="B183" s="13">
        <v>40375</v>
      </c>
      <c r="C183" s="23">
        <v>0.79791666666666661</v>
      </c>
      <c r="D183" s="23">
        <v>0.80347222222222225</v>
      </c>
      <c r="E183" s="27" t="s">
        <v>21</v>
      </c>
      <c r="F183" s="30">
        <v>2</v>
      </c>
      <c r="G183" s="33" t="s">
        <v>17</v>
      </c>
      <c r="H183" s="37"/>
      <c r="I183" s="37"/>
      <c r="J183" s="37"/>
      <c r="K183" s="33"/>
      <c r="L183" s="43">
        <v>354.8</v>
      </c>
    </row>
    <row r="184" spans="1:12" x14ac:dyDescent="0.25">
      <c r="A184" s="17">
        <v>69.299557000851806</v>
      </c>
      <c r="B184" s="13">
        <v>40375</v>
      </c>
      <c r="C184" s="23">
        <v>0.80347222222222225</v>
      </c>
      <c r="D184" s="23">
        <v>0.80902777777777779</v>
      </c>
      <c r="E184" s="27" t="s">
        <v>21</v>
      </c>
      <c r="F184" s="30">
        <v>3</v>
      </c>
      <c r="G184" s="33" t="s">
        <v>18</v>
      </c>
      <c r="H184" s="37"/>
      <c r="I184" s="37"/>
      <c r="J184" s="37"/>
      <c r="K184" s="33"/>
      <c r="L184" s="43">
        <v>439.2</v>
      </c>
    </row>
    <row r="185" spans="1:12" x14ac:dyDescent="0.25">
      <c r="A185" s="17">
        <v>69.463131837281395</v>
      </c>
      <c r="B185" s="13">
        <v>40375</v>
      </c>
      <c r="C185" s="23">
        <v>0.80902777777777779</v>
      </c>
      <c r="D185" s="23">
        <v>0.81458333333333333</v>
      </c>
      <c r="E185" s="27" t="s">
        <v>21</v>
      </c>
      <c r="F185" s="30">
        <v>4</v>
      </c>
      <c r="G185" s="33" t="s">
        <v>19</v>
      </c>
      <c r="H185" s="37"/>
      <c r="I185" s="37"/>
      <c r="J185" s="37"/>
      <c r="K185" s="33"/>
      <c r="L185" s="43">
        <v>364.5</v>
      </c>
    </row>
    <row r="186" spans="1:12" x14ac:dyDescent="0.25">
      <c r="A186" s="17">
        <v>69.626706673710899</v>
      </c>
      <c r="B186" s="13">
        <v>40376</v>
      </c>
      <c r="C186" s="23">
        <v>0.875</v>
      </c>
      <c r="D186" s="23">
        <v>0.88194444444444453</v>
      </c>
      <c r="E186" s="26" t="s">
        <v>22</v>
      </c>
      <c r="F186" s="30" t="s">
        <v>23</v>
      </c>
      <c r="G186" s="33" t="s">
        <v>14</v>
      </c>
      <c r="H186" s="37">
        <v>476840</v>
      </c>
      <c r="I186" s="37">
        <v>494273</v>
      </c>
      <c r="J186" s="37">
        <f>SUM(I186-H186)</f>
        <v>17433</v>
      </c>
      <c r="K186" s="33">
        <f t="shared" si="4"/>
        <v>498.08571428571429</v>
      </c>
      <c r="L186" s="43">
        <f t="shared" si="5"/>
        <v>403.4494285714286</v>
      </c>
    </row>
    <row r="187" spans="1:12" x14ac:dyDescent="0.25">
      <c r="A187" s="17">
        <v>69.790281510140304</v>
      </c>
      <c r="B187" s="13">
        <v>40376</v>
      </c>
      <c r="C187" s="23">
        <v>0.2722222222222222</v>
      </c>
      <c r="D187" s="23">
        <v>0.27916666666666667</v>
      </c>
      <c r="E187" s="26" t="s">
        <v>12</v>
      </c>
      <c r="F187" s="30"/>
      <c r="G187" s="33" t="s">
        <v>13</v>
      </c>
      <c r="H187" s="37"/>
      <c r="I187" s="37"/>
      <c r="J187" s="37"/>
      <c r="K187" s="33"/>
      <c r="L187" s="43"/>
    </row>
    <row r="188" spans="1:12" x14ac:dyDescent="0.25">
      <c r="A188" s="17">
        <v>69.953856346569907</v>
      </c>
      <c r="B188" s="13">
        <v>40376</v>
      </c>
      <c r="C188" s="23">
        <v>0.24166666666666667</v>
      </c>
      <c r="D188" s="23">
        <v>0.24652777777777779</v>
      </c>
      <c r="E188" s="27" t="s">
        <v>21</v>
      </c>
      <c r="F188" s="30">
        <v>1</v>
      </c>
      <c r="G188" s="33" t="s">
        <v>16</v>
      </c>
      <c r="H188" s="37"/>
      <c r="I188" s="37"/>
      <c r="J188" s="37"/>
      <c r="K188" s="33"/>
      <c r="L188" s="43">
        <v>440.7</v>
      </c>
    </row>
    <row r="189" spans="1:12" x14ac:dyDescent="0.25">
      <c r="A189" s="17">
        <v>70.117431182999496</v>
      </c>
      <c r="B189" s="13">
        <v>40376</v>
      </c>
      <c r="C189" s="23">
        <v>0.24652777777777779</v>
      </c>
      <c r="D189" s="23">
        <v>0.25347222222222221</v>
      </c>
      <c r="E189" s="27" t="s">
        <v>21</v>
      </c>
      <c r="F189" s="30">
        <v>2</v>
      </c>
      <c r="G189" s="33" t="s">
        <v>17</v>
      </c>
      <c r="H189" s="37"/>
      <c r="I189" s="37"/>
      <c r="J189" s="37"/>
      <c r="K189" s="33"/>
      <c r="L189" s="43">
        <v>462.6</v>
      </c>
    </row>
    <row r="190" spans="1:12" x14ac:dyDescent="0.25">
      <c r="A190" s="17">
        <v>70.281006019429</v>
      </c>
      <c r="B190" s="13">
        <v>40376</v>
      </c>
      <c r="C190" s="23">
        <v>0.25347222222222221</v>
      </c>
      <c r="D190" s="23">
        <v>0.25763888888888892</v>
      </c>
      <c r="E190" s="27" t="s">
        <v>21</v>
      </c>
      <c r="F190" s="30">
        <v>3</v>
      </c>
      <c r="G190" s="33" t="s">
        <v>18</v>
      </c>
      <c r="H190" s="37"/>
      <c r="I190" s="37"/>
      <c r="J190" s="37"/>
      <c r="K190" s="33"/>
      <c r="L190" s="43">
        <v>245.4</v>
      </c>
    </row>
    <row r="191" spans="1:12" x14ac:dyDescent="0.25">
      <c r="A191" s="17">
        <v>70.444580855858604</v>
      </c>
      <c r="B191" s="13">
        <v>40376</v>
      </c>
      <c r="C191" s="23">
        <v>0.25763888888888892</v>
      </c>
      <c r="D191" s="23">
        <v>0.26111111111111113</v>
      </c>
      <c r="E191" s="27" t="s">
        <v>21</v>
      </c>
      <c r="F191" s="30">
        <v>4</v>
      </c>
      <c r="G191" s="33" t="s">
        <v>19</v>
      </c>
      <c r="H191" s="37"/>
      <c r="I191" s="37"/>
      <c r="J191" s="37"/>
      <c r="K191" s="33"/>
      <c r="L191" s="43">
        <v>244.7</v>
      </c>
    </row>
    <row r="192" spans="1:12" x14ac:dyDescent="0.25">
      <c r="A192" s="17">
        <v>70.771730528717598</v>
      </c>
      <c r="B192" s="13">
        <v>40376</v>
      </c>
      <c r="C192" s="23">
        <v>0.61944444444444446</v>
      </c>
      <c r="D192" s="23">
        <v>0.62638888888888888</v>
      </c>
      <c r="E192" s="26" t="s">
        <v>12</v>
      </c>
      <c r="F192" s="30"/>
      <c r="G192" s="33" t="s">
        <v>13</v>
      </c>
      <c r="H192" s="37"/>
      <c r="I192" s="37"/>
      <c r="J192" s="37"/>
      <c r="K192" s="33"/>
      <c r="L192" s="43"/>
    </row>
    <row r="193" spans="1:12" x14ac:dyDescent="0.25">
      <c r="A193" s="17">
        <v>70.935305365147101</v>
      </c>
      <c r="B193" s="13">
        <v>40376</v>
      </c>
      <c r="C193" s="23">
        <v>0.65</v>
      </c>
      <c r="D193" s="23">
        <v>0.65347222222222223</v>
      </c>
      <c r="E193" s="27" t="s">
        <v>21</v>
      </c>
      <c r="F193" s="30">
        <v>1</v>
      </c>
      <c r="G193" s="33" t="s">
        <v>16</v>
      </c>
      <c r="H193" s="37"/>
      <c r="I193" s="37"/>
      <c r="J193" s="37"/>
      <c r="K193" s="33"/>
      <c r="L193" s="43">
        <v>276.60000000000002</v>
      </c>
    </row>
    <row r="194" spans="1:12" x14ac:dyDescent="0.25">
      <c r="A194" s="17">
        <v>71.098880201576705</v>
      </c>
      <c r="B194" s="13">
        <v>40376</v>
      </c>
      <c r="C194" s="23">
        <v>0.65347222222222223</v>
      </c>
      <c r="D194" s="23">
        <v>0.65763888888888888</v>
      </c>
      <c r="E194" s="27" t="s">
        <v>21</v>
      </c>
      <c r="F194" s="30">
        <v>2</v>
      </c>
      <c r="G194" s="33" t="s">
        <v>17</v>
      </c>
      <c r="H194" s="37"/>
      <c r="I194" s="37"/>
      <c r="J194" s="37"/>
      <c r="K194" s="33"/>
      <c r="L194" s="43">
        <v>271.60000000000002</v>
      </c>
    </row>
    <row r="195" spans="1:12" x14ac:dyDescent="0.25">
      <c r="A195" s="17">
        <v>71.262455038006195</v>
      </c>
      <c r="B195" s="13">
        <v>40376</v>
      </c>
      <c r="C195" s="23">
        <v>0.65763888888888888</v>
      </c>
      <c r="D195" s="23">
        <v>0.66111111111111109</v>
      </c>
      <c r="E195" s="27" t="s">
        <v>21</v>
      </c>
      <c r="F195" s="30">
        <v>3</v>
      </c>
      <c r="G195" s="33" t="s">
        <v>18</v>
      </c>
      <c r="H195" s="37"/>
      <c r="I195" s="37"/>
      <c r="J195" s="37"/>
      <c r="K195" s="33"/>
      <c r="L195" s="43">
        <v>288.89999999999998</v>
      </c>
    </row>
    <row r="196" spans="1:12" x14ac:dyDescent="0.25">
      <c r="A196" s="17">
        <v>71.426029874435798</v>
      </c>
      <c r="B196" s="13">
        <v>40376</v>
      </c>
      <c r="C196" s="23">
        <v>0.66111111111111109</v>
      </c>
      <c r="D196" s="23">
        <v>0.66666666666666663</v>
      </c>
      <c r="E196" s="27" t="s">
        <v>21</v>
      </c>
      <c r="F196" s="30">
        <v>4</v>
      </c>
      <c r="G196" s="33" t="s">
        <v>19</v>
      </c>
      <c r="H196" s="37"/>
      <c r="I196" s="37"/>
      <c r="J196" s="37"/>
      <c r="K196" s="33"/>
      <c r="L196" s="43">
        <v>394.7</v>
      </c>
    </row>
    <row r="197" spans="1:12" x14ac:dyDescent="0.25">
      <c r="A197" s="17">
        <v>71.753179547294806</v>
      </c>
      <c r="B197" s="13">
        <v>40376</v>
      </c>
      <c r="C197" s="23">
        <v>0.85625000000000007</v>
      </c>
      <c r="D197" s="23">
        <v>0.86319444444444438</v>
      </c>
      <c r="E197" s="26" t="s">
        <v>12</v>
      </c>
      <c r="F197" s="30"/>
      <c r="G197" s="33" t="s">
        <v>13</v>
      </c>
      <c r="H197" s="37"/>
      <c r="I197" s="37"/>
      <c r="J197" s="37"/>
      <c r="K197" s="33"/>
      <c r="L197" s="43"/>
    </row>
    <row r="198" spans="1:12" x14ac:dyDescent="0.25">
      <c r="A198" s="17">
        <v>71.916754383724395</v>
      </c>
      <c r="B198" s="13">
        <v>40376</v>
      </c>
      <c r="C198" s="23">
        <v>0.83194444444444438</v>
      </c>
      <c r="D198" s="23">
        <v>0.83611111111111114</v>
      </c>
      <c r="E198" s="27" t="s">
        <v>21</v>
      </c>
      <c r="F198" s="30">
        <v>1</v>
      </c>
      <c r="G198" s="33" t="s">
        <v>16</v>
      </c>
      <c r="H198" s="37"/>
      <c r="I198" s="37"/>
      <c r="J198" s="37"/>
      <c r="K198" s="33"/>
      <c r="L198" s="43">
        <v>361.7</v>
      </c>
    </row>
    <row r="199" spans="1:12" x14ac:dyDescent="0.25">
      <c r="A199" s="17">
        <v>72.080329220153899</v>
      </c>
      <c r="B199" s="13">
        <v>40376</v>
      </c>
      <c r="C199" s="23">
        <v>0.83611111111111114</v>
      </c>
      <c r="D199" s="23">
        <v>0.84027777777777779</v>
      </c>
      <c r="E199" s="27" t="s">
        <v>21</v>
      </c>
      <c r="F199" s="30">
        <v>2</v>
      </c>
      <c r="G199" s="33" t="s">
        <v>17</v>
      </c>
      <c r="H199" s="37"/>
      <c r="I199" s="37"/>
      <c r="J199" s="37"/>
      <c r="K199" s="33"/>
      <c r="L199" s="43">
        <v>273.5</v>
      </c>
    </row>
    <row r="200" spans="1:12" x14ac:dyDescent="0.25">
      <c r="A200" s="17">
        <v>72.243904056583304</v>
      </c>
      <c r="B200" s="13">
        <v>40376</v>
      </c>
      <c r="C200" s="23">
        <v>0.84027777777777779</v>
      </c>
      <c r="D200" s="23">
        <v>0.42777777777777781</v>
      </c>
      <c r="E200" s="27" t="s">
        <v>21</v>
      </c>
      <c r="F200" s="30">
        <v>3</v>
      </c>
      <c r="G200" s="33" t="s">
        <v>18</v>
      </c>
      <c r="H200" s="37"/>
      <c r="I200" s="37"/>
      <c r="J200" s="37"/>
      <c r="K200" s="33"/>
      <c r="L200" s="43">
        <v>318.10000000000002</v>
      </c>
    </row>
    <row r="201" spans="1:12" x14ac:dyDescent="0.25">
      <c r="A201" s="17">
        <v>72.407478893013007</v>
      </c>
      <c r="B201" s="13">
        <v>40376</v>
      </c>
      <c r="C201" s="23">
        <v>0.84444444444444444</v>
      </c>
      <c r="D201" s="23">
        <v>0.84930555555555554</v>
      </c>
      <c r="E201" s="27" t="s">
        <v>21</v>
      </c>
      <c r="F201" s="30">
        <v>4</v>
      </c>
      <c r="G201" s="33" t="s">
        <v>19</v>
      </c>
      <c r="H201" s="37"/>
      <c r="I201" s="37"/>
      <c r="J201" s="37"/>
      <c r="K201" s="33"/>
      <c r="L201" s="43">
        <v>363.7</v>
      </c>
    </row>
    <row r="202" spans="1:12" x14ac:dyDescent="0.25">
      <c r="A202" s="17">
        <v>72.734628565872001</v>
      </c>
      <c r="B202" s="13">
        <v>40377</v>
      </c>
      <c r="C202" s="23">
        <v>8.6805555555555566E-2</v>
      </c>
      <c r="D202" s="23">
        <v>9.375E-2</v>
      </c>
      <c r="E202" s="26" t="s">
        <v>12</v>
      </c>
      <c r="F202" s="30"/>
      <c r="G202" s="33" t="s">
        <v>13</v>
      </c>
      <c r="H202" s="37"/>
      <c r="I202" s="37"/>
      <c r="J202" s="37"/>
      <c r="K202" s="33"/>
      <c r="L202" s="43"/>
    </row>
    <row r="203" spans="1:12" x14ac:dyDescent="0.25">
      <c r="A203" s="17">
        <v>72.898203402301505</v>
      </c>
      <c r="B203" s="13">
        <v>40377</v>
      </c>
      <c r="C203" s="23">
        <v>5.9722222222222225E-2</v>
      </c>
      <c r="D203" s="23">
        <v>6.25E-2</v>
      </c>
      <c r="E203" s="27" t="s">
        <v>21</v>
      </c>
      <c r="F203" s="30">
        <v>1</v>
      </c>
      <c r="G203" s="33" t="s">
        <v>16</v>
      </c>
      <c r="H203" s="37"/>
      <c r="I203" s="37"/>
      <c r="J203" s="37"/>
      <c r="K203" s="33"/>
      <c r="L203" s="43">
        <v>934</v>
      </c>
    </row>
    <row r="204" spans="1:12" x14ac:dyDescent="0.25">
      <c r="A204" s="17">
        <v>73.061778238731094</v>
      </c>
      <c r="B204" s="13">
        <v>40377</v>
      </c>
      <c r="C204" s="23">
        <v>6.25E-2</v>
      </c>
      <c r="D204" s="23">
        <v>6.7361111111111108E-2</v>
      </c>
      <c r="E204" s="27" t="s">
        <v>21</v>
      </c>
      <c r="F204" s="30">
        <v>2</v>
      </c>
      <c r="G204" s="33" t="s">
        <v>17</v>
      </c>
      <c r="H204" s="37"/>
      <c r="I204" s="37"/>
      <c r="J204" s="37"/>
      <c r="K204" s="33"/>
      <c r="L204" s="43">
        <v>224.7</v>
      </c>
    </row>
    <row r="205" spans="1:12" x14ac:dyDescent="0.25">
      <c r="A205" s="17">
        <v>73.225353075160598</v>
      </c>
      <c r="B205" s="13">
        <v>40377</v>
      </c>
      <c r="C205" s="23">
        <v>6.7361111111111108E-2</v>
      </c>
      <c r="D205" s="23">
        <v>7.2222222222222229E-2</v>
      </c>
      <c r="E205" s="27" t="s">
        <v>21</v>
      </c>
      <c r="F205" s="30">
        <v>3</v>
      </c>
      <c r="G205" s="33" t="s">
        <v>18</v>
      </c>
      <c r="H205" s="37"/>
      <c r="I205" s="37"/>
      <c r="J205" s="37"/>
      <c r="K205" s="33"/>
      <c r="L205" s="43">
        <v>347.5</v>
      </c>
    </row>
    <row r="206" spans="1:12" x14ac:dyDescent="0.25">
      <c r="A206" s="17">
        <v>73.388927911590201</v>
      </c>
      <c r="B206" s="13">
        <v>40377</v>
      </c>
      <c r="C206" s="23">
        <v>7.2222222222222229E-2</v>
      </c>
      <c r="D206" s="23">
        <v>7.7083333333333337E-2</v>
      </c>
      <c r="E206" s="27" t="s">
        <v>21</v>
      </c>
      <c r="F206" s="30">
        <v>4</v>
      </c>
      <c r="G206" s="33" t="s">
        <v>19</v>
      </c>
      <c r="H206" s="37"/>
      <c r="I206" s="37"/>
      <c r="J206" s="37"/>
      <c r="K206" s="33"/>
      <c r="L206" s="43">
        <v>310.8</v>
      </c>
    </row>
    <row r="207" spans="1:12" x14ac:dyDescent="0.25">
      <c r="A207" s="17">
        <v>73.552502748019606</v>
      </c>
      <c r="B207" s="13">
        <v>40377</v>
      </c>
      <c r="C207" s="23">
        <v>0.40069444444444446</v>
      </c>
      <c r="D207" s="23">
        <v>0.40763888888888888</v>
      </c>
      <c r="E207" s="26" t="s">
        <v>22</v>
      </c>
      <c r="F207" s="30" t="s">
        <v>23</v>
      </c>
      <c r="G207" s="33" t="s">
        <v>14</v>
      </c>
      <c r="H207" s="37">
        <v>494273</v>
      </c>
      <c r="I207" s="37">
        <v>511473</v>
      </c>
      <c r="J207" s="37">
        <f>SUM(I207-H207)</f>
        <v>17200</v>
      </c>
      <c r="K207" s="33">
        <f t="shared" ref="K207" si="6">J207/35</f>
        <v>491.42857142857144</v>
      </c>
      <c r="L207" s="43">
        <f t="shared" ref="L207" si="7">K207*0.81</f>
        <v>398.05714285714288</v>
      </c>
    </row>
    <row r="208" spans="1:12" x14ac:dyDescent="0.25">
      <c r="A208" s="17">
        <v>73.716077584449195</v>
      </c>
      <c r="B208" s="13">
        <v>40377</v>
      </c>
      <c r="C208" s="23">
        <v>0.3888888888888889</v>
      </c>
      <c r="D208" s="23">
        <v>0.39583333333333331</v>
      </c>
      <c r="E208" s="26" t="s">
        <v>12</v>
      </c>
      <c r="F208" s="30"/>
      <c r="G208" s="33" t="s">
        <v>13</v>
      </c>
      <c r="H208" s="37"/>
      <c r="I208" s="37"/>
      <c r="J208" s="37"/>
      <c r="K208" s="33"/>
      <c r="L208" s="43"/>
    </row>
    <row r="209" spans="1:12" x14ac:dyDescent="0.25">
      <c r="A209" s="17">
        <v>73.879652420878799</v>
      </c>
      <c r="B209" s="13">
        <v>40377</v>
      </c>
      <c r="C209" s="23">
        <v>0.3576388888888889</v>
      </c>
      <c r="D209" s="23">
        <v>0.36249999999999999</v>
      </c>
      <c r="E209" s="27" t="s">
        <v>21</v>
      </c>
      <c r="F209" s="30">
        <v>1</v>
      </c>
      <c r="G209" s="33" t="s">
        <v>16</v>
      </c>
      <c r="H209" s="37"/>
      <c r="I209" s="37"/>
      <c r="J209" s="37"/>
      <c r="K209" s="33"/>
      <c r="L209" s="43">
        <v>384.6</v>
      </c>
    </row>
    <row r="210" spans="1:12" x14ac:dyDescent="0.25">
      <c r="A210" s="17">
        <v>74.043227257308303</v>
      </c>
      <c r="B210" s="13">
        <v>40377</v>
      </c>
      <c r="C210" s="23">
        <v>0.36249999999999999</v>
      </c>
      <c r="D210" s="23">
        <v>0.36736111111111108</v>
      </c>
      <c r="E210" s="27" t="s">
        <v>21</v>
      </c>
      <c r="F210" s="30">
        <v>2</v>
      </c>
      <c r="G210" s="33" t="s">
        <v>17</v>
      </c>
      <c r="H210" s="37"/>
      <c r="I210" s="37"/>
      <c r="J210" s="37"/>
      <c r="K210" s="33"/>
      <c r="L210" s="43">
        <v>349.9</v>
      </c>
    </row>
    <row r="211" spans="1:12" x14ac:dyDescent="0.25">
      <c r="A211" s="17">
        <v>74.206802093737707</v>
      </c>
      <c r="B211" s="13">
        <v>40377</v>
      </c>
      <c r="C211" s="23">
        <v>0.36736111111111108</v>
      </c>
      <c r="D211" s="23">
        <v>0.37222222222222223</v>
      </c>
      <c r="E211" s="27" t="s">
        <v>21</v>
      </c>
      <c r="F211" s="30">
        <v>3</v>
      </c>
      <c r="G211" s="33" t="s">
        <v>18</v>
      </c>
      <c r="H211" s="37"/>
      <c r="I211" s="37"/>
      <c r="J211" s="37"/>
      <c r="K211" s="33"/>
      <c r="L211" s="43">
        <v>318.3</v>
      </c>
    </row>
    <row r="212" spans="1:12" x14ac:dyDescent="0.25">
      <c r="A212" s="17">
        <v>74.370376930167396</v>
      </c>
      <c r="B212" s="13">
        <v>40377</v>
      </c>
      <c r="C212" s="23">
        <v>0.37222222222222223</v>
      </c>
      <c r="D212" s="23">
        <v>0.3756944444444445</v>
      </c>
      <c r="E212" s="27" t="s">
        <v>21</v>
      </c>
      <c r="F212" s="30">
        <v>4</v>
      </c>
      <c r="G212" s="33" t="s">
        <v>19</v>
      </c>
      <c r="H212" s="37"/>
      <c r="I212" s="37"/>
      <c r="J212" s="37"/>
      <c r="K212" s="33"/>
      <c r="L212" s="43">
        <v>259.39999999999998</v>
      </c>
    </row>
    <row r="213" spans="1:12" s="21" customFormat="1" x14ac:dyDescent="0.25">
      <c r="A213" s="18">
        <v>74.697526603026304</v>
      </c>
      <c r="B213" s="14">
        <v>40377</v>
      </c>
      <c r="C213" s="24">
        <v>0.67083333333333339</v>
      </c>
      <c r="D213" s="24">
        <v>0.6743055555555556</v>
      </c>
      <c r="E213" s="28" t="s">
        <v>12</v>
      </c>
      <c r="F213" s="31"/>
      <c r="G213" s="35" t="s">
        <v>13</v>
      </c>
      <c r="H213" s="38"/>
      <c r="I213" s="38"/>
      <c r="J213" s="38"/>
      <c r="K213" s="35"/>
      <c r="L213" s="44"/>
    </row>
    <row r="214" spans="1:12" x14ac:dyDescent="0.25">
      <c r="A214" s="4"/>
      <c r="E214" s="9"/>
      <c r="F214" s="10"/>
      <c r="G214" s="11"/>
    </row>
    <row r="215" spans="1:12" x14ac:dyDescent="0.25">
      <c r="A215" s="4"/>
    </row>
    <row r="216" spans="1:12" x14ac:dyDescent="0.25">
      <c r="A216" s="4"/>
    </row>
    <row r="217" spans="1:12" x14ac:dyDescent="0.25">
      <c r="A217" s="4"/>
    </row>
    <row r="218" spans="1:12" x14ac:dyDescent="0.25">
      <c r="A218" s="4"/>
    </row>
    <row r="219" spans="1:12" x14ac:dyDescent="0.25">
      <c r="A219" s="4"/>
    </row>
    <row r="220" spans="1:12" x14ac:dyDescent="0.25">
      <c r="A220" s="4"/>
    </row>
    <row r="221" spans="1:12" x14ac:dyDescent="0.25">
      <c r="A221" s="4"/>
    </row>
    <row r="222" spans="1:12" x14ac:dyDescent="0.25">
      <c r="A222" s="4"/>
    </row>
    <row r="223" spans="1:12" x14ac:dyDescent="0.25">
      <c r="A223" s="4"/>
    </row>
    <row r="224" spans="1:12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2010-07-29T19:54:33Z</dcterms:created>
  <dcterms:modified xsi:type="dcterms:W3CDTF">2011-01-26T13:59:50Z</dcterms:modified>
</cp:coreProperties>
</file>