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2505" windowWidth="15420" windowHeight="2445" tabRatio="844" activeTab="12"/>
  </bookViews>
  <sheets>
    <sheet name="Information" sheetId="28" r:id="rId1"/>
    <sheet name="Locations_Data_Entry" sheetId="4" r:id="rId2"/>
    <sheet name="Locations_Field_Descriptions" sheetId="1" r:id="rId3"/>
    <sheet name="VA" sheetId="13" r:id="rId4"/>
    <sheet name="AC" sheetId="26" r:id="rId5"/>
    <sheet name="BT" sheetId="22" r:id="rId6"/>
    <sheet name="HC" sheetId="20" r:id="rId7"/>
    <sheet name="MT" sheetId="21" r:id="rId8"/>
    <sheet name="SP" sheetId="15" r:id="rId9"/>
    <sheet name="OT" sheetId="25" r:id="rId10"/>
    <sheet name="MF" sheetId="14" r:id="rId11"/>
    <sheet name="ME" sheetId="23" r:id="rId12"/>
    <sheet name="MX" sheetId="24" r:id="rId13"/>
    <sheet name="NO" sheetId="27" r:id="rId14"/>
    <sheet name="Samples_Field_Descriptions" sheetId="2" r:id="rId15"/>
    <sheet name="GC" sheetId="29" r:id="rId16"/>
  </sheets>
  <definedNames>
    <definedName name="OLE_LINK1" localSheetId="0">Information!$B$9</definedName>
  </definedNames>
  <calcPr calcId="125725"/>
</workbook>
</file>

<file path=xl/calcChain.xml><?xml version="1.0" encoding="utf-8"?>
<calcChain xmlns="http://schemas.openxmlformats.org/spreadsheetml/2006/main">
  <c r="I13" i="15"/>
  <c r="I12"/>
  <c r="I11"/>
  <c r="I13" i="20"/>
  <c r="I12"/>
  <c r="I11"/>
  <c r="I13" i="22"/>
  <c r="I12"/>
  <c r="I11"/>
  <c r="I13" i="21"/>
  <c r="I12"/>
  <c r="I11"/>
  <c r="I10"/>
  <c r="I9"/>
  <c r="I8"/>
  <c r="I7"/>
  <c r="I7" i="13"/>
  <c r="I8"/>
  <c r="I9"/>
  <c r="I10"/>
  <c r="I11"/>
  <c r="I12"/>
  <c r="I13"/>
  <c r="I12" i="29" l="1"/>
  <c r="I11"/>
  <c r="I10"/>
  <c r="I9"/>
  <c r="I8"/>
  <c r="I7"/>
  <c r="I6"/>
  <c r="I5"/>
  <c r="I4"/>
  <c r="I3"/>
  <c r="I2"/>
  <c r="I72" i="14" l="1"/>
  <c r="F72"/>
  <c r="I71"/>
  <c r="F71"/>
  <c r="I70"/>
  <c r="F70"/>
  <c r="I69"/>
  <c r="F69"/>
  <c r="I68"/>
  <c r="F68"/>
  <c r="I67"/>
  <c r="F67"/>
  <c r="I66"/>
  <c r="F66"/>
  <c r="I65"/>
  <c r="F65"/>
  <c r="I64"/>
  <c r="F64"/>
  <c r="O63"/>
  <c r="O64" s="1"/>
  <c r="O65" s="1"/>
  <c r="O66" s="1"/>
  <c r="O67" s="1"/>
  <c r="O68" s="1"/>
  <c r="O69" s="1"/>
  <c r="O70" s="1"/>
  <c r="O71" s="1"/>
  <c r="O72" s="1"/>
  <c r="N63"/>
  <c r="N64" s="1"/>
  <c r="N65" s="1"/>
  <c r="N66" s="1"/>
  <c r="N67" s="1"/>
  <c r="N68" s="1"/>
  <c r="N69" s="1"/>
  <c r="N70" s="1"/>
  <c r="N71" s="1"/>
  <c r="N72" s="1"/>
  <c r="M63"/>
  <c r="M64" s="1"/>
  <c r="M65" s="1"/>
  <c r="M66" s="1"/>
  <c r="M67" s="1"/>
  <c r="M68" s="1"/>
  <c r="M69" s="1"/>
  <c r="M70" s="1"/>
  <c r="M71" s="1"/>
  <c r="M72" s="1"/>
  <c r="L63"/>
  <c r="L64" s="1"/>
  <c r="L65" s="1"/>
  <c r="L66" s="1"/>
  <c r="L67" s="1"/>
  <c r="L68" s="1"/>
  <c r="L69" s="1"/>
  <c r="L70" s="1"/>
  <c r="L71" s="1"/>
  <c r="L72" s="1"/>
  <c r="I63"/>
  <c r="F63"/>
  <c r="I10" i="15"/>
  <c r="I9"/>
  <c r="I8"/>
  <c r="I10" i="20"/>
  <c r="I9"/>
  <c r="I8"/>
  <c r="I10" i="22"/>
  <c r="I9"/>
  <c r="I8"/>
  <c r="I8" i="14" l="1"/>
  <c r="F8"/>
  <c r="I7"/>
  <c r="F7"/>
  <c r="I6"/>
  <c r="F6"/>
  <c r="I5"/>
  <c r="F5"/>
  <c r="I4"/>
  <c r="F4"/>
  <c r="I3"/>
  <c r="F3"/>
  <c r="O3"/>
  <c r="O4" s="1"/>
  <c r="O5" s="1"/>
  <c r="O6" s="1"/>
  <c r="O7" s="1"/>
  <c r="O8" s="1"/>
  <c r="N3"/>
  <c r="N4" s="1"/>
  <c r="N5" s="1"/>
  <c r="N6" s="1"/>
  <c r="N7" s="1"/>
  <c r="N8" s="1"/>
  <c r="M3"/>
  <c r="M4" s="1"/>
  <c r="M5" s="1"/>
  <c r="M6" s="1"/>
  <c r="M7" s="1"/>
  <c r="M8" s="1"/>
  <c r="L3"/>
  <c r="L4" s="1"/>
  <c r="L5" s="1"/>
  <c r="L6" s="1"/>
  <c r="L7" s="1"/>
  <c r="L8" s="1"/>
  <c r="I2"/>
  <c r="F2"/>
  <c r="I6" i="13" l="1"/>
  <c r="I5"/>
  <c r="I4"/>
  <c r="I7" i="20" l="1"/>
  <c r="I7" i="15"/>
  <c r="I7" i="22"/>
  <c r="I6" i="15" l="1"/>
  <c r="I6" i="22"/>
  <c r="I6" i="21"/>
  <c r="I6" i="20"/>
  <c r="I5" i="15" l="1"/>
  <c r="I5" i="20"/>
  <c r="I5" i="21"/>
  <c r="I5" i="22"/>
  <c r="I4" l="1"/>
  <c r="I4" i="21"/>
  <c r="I4" i="20"/>
  <c r="I4" i="15"/>
  <c r="I3" i="13" l="1"/>
  <c r="I3" i="22" l="1"/>
  <c r="I3" i="20"/>
  <c r="I3" i="21"/>
  <c r="I3" i="15"/>
  <c r="I2" l="1"/>
  <c r="I2" i="22"/>
  <c r="I2" i="20"/>
  <c r="I2" i="21"/>
  <c r="I2" i="13" l="1"/>
</calcChain>
</file>

<file path=xl/sharedStrings.xml><?xml version="1.0" encoding="utf-8"?>
<sst xmlns="http://schemas.openxmlformats.org/spreadsheetml/2006/main" count="2287" uniqueCount="424">
  <si>
    <t>Free Text</t>
  </si>
  <si>
    <t>Comments or remarks related to this location.</t>
  </si>
  <si>
    <t>Comments</t>
  </si>
  <si>
    <t>Datum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</si>
  <si>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</si>
  <si>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</si>
  <si>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</si>
  <si>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</si>
  <si>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</si>
  <si>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</si>
  <si>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</si>
  <si>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</si>
  <si>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</si>
  <si>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</si>
  <si>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</si>
  <si>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</si>
  <si>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</si>
  <si>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</si>
  <si>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</si>
  <si>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TimeDeployed</t>
  </si>
  <si>
    <t>TimeCollected</t>
  </si>
  <si>
    <t>Numeric</t>
  </si>
  <si>
    <t>SampleComments</t>
  </si>
  <si>
    <t>SampleType</t>
  </si>
  <si>
    <t>CollectionMethod</t>
  </si>
  <si>
    <t>&lt;Cruise Start Date&gt;_&lt;Vessel Name&gt;</t>
  </si>
  <si>
    <t>Date that the sample collected.</t>
  </si>
  <si>
    <t>CruiseNum</t>
  </si>
  <si>
    <t>Unique identifier for the incremented Cruise number (e.g. 01)</t>
  </si>
  <si>
    <t>Decimal Degrees (six decimal places)</t>
  </si>
  <si>
    <t>The datum used to collect the latitude and longitude measurements.</t>
  </si>
  <si>
    <t>This Workbook contains 4 worksheets for recording Subsurface Monitoring data</t>
  </si>
  <si>
    <t>Worksheets</t>
  </si>
  <si>
    <t>*Required</t>
  </si>
  <si>
    <t>CruiseID*</t>
  </si>
  <si>
    <t>StationID*</t>
  </si>
  <si>
    <t>SampleID*</t>
  </si>
  <si>
    <t>SubSampleID*</t>
  </si>
  <si>
    <t>SampleMatrix*</t>
  </si>
  <si>
    <t>SampleType*</t>
  </si>
  <si>
    <t>CollectionMethod*</t>
  </si>
  <si>
    <t>SampleDate*</t>
  </si>
  <si>
    <t>TimeDeployed*</t>
  </si>
  <si>
    <t>TimeCollected*</t>
  </si>
  <si>
    <t>SampleTeam*</t>
  </si>
  <si>
    <t>CruiseNum*</t>
  </si>
  <si>
    <t>Latitude*</t>
  </si>
  <si>
    <r>
      <t xml:space="preserve">The latitude that is generated by the CDT (e.g.  </t>
    </r>
    <r>
      <rPr>
        <i/>
        <sz val="10"/>
        <rFont val="Times New Roman"/>
        <family val="1"/>
      </rPr>
      <t>28.732012</t>
    </r>
    <r>
      <rPr>
        <sz val="10"/>
        <rFont val="Times New Roman"/>
        <family val="1"/>
      </rPr>
      <t>).</t>
    </r>
  </si>
  <si>
    <t>Longitude*</t>
  </si>
  <si>
    <r>
      <t xml:space="preserve">The longitude that is generated by the CDT (e.g. </t>
    </r>
    <r>
      <rPr>
        <i/>
        <sz val="10"/>
        <rFont val="Times New Roman"/>
        <family val="1"/>
      </rPr>
      <t>-88.318897</t>
    </r>
    <r>
      <rPr>
        <sz val="10"/>
        <rFont val="Times New Roman"/>
        <family val="1"/>
      </rPr>
      <t>).</t>
    </r>
  </si>
  <si>
    <t>Depth*</t>
  </si>
  <si>
    <t>Date*</t>
  </si>
  <si>
    <t>Datum*</t>
  </si>
  <si>
    <t>Total water depth in meters at this location as measured on cast line.</t>
  </si>
  <si>
    <t>The date that cores are collected</t>
  </si>
  <si>
    <t>CoreLength</t>
  </si>
  <si>
    <t>SampleTop</t>
  </si>
  <si>
    <t>SampleBottom</t>
  </si>
  <si>
    <t>Unique identifier for the at-sea operating period.  (e.g., 09-11-10_Gyre)</t>
  </si>
  <si>
    <t>Unique identifier of the location at which samples are collected</t>
  </si>
  <si>
    <t>TimePrepared</t>
  </si>
  <si>
    <t>Text</t>
  </si>
  <si>
    <t>Random number generated for each core and assigned by data manager; 1-12 for mega core or 1-8 for maxi-core.  If more than one core is used for sample, the numbers should be separated by comma, e.g., 2,5,11</t>
  </si>
  <si>
    <t>Number for the subsample within the core, starting with 1 and sequencing by 1.</t>
  </si>
  <si>
    <t>Matrix of the sample that is collected.  Distilled water for blanks.</t>
  </si>
  <si>
    <t>Must be “Composite” or “Discrete”</t>
  </si>
  <si>
    <t>The general method used to compose the sample.</t>
  </si>
  <si>
    <t>May be “Equipment Rinsate”, “Field Blank”, “Field Duplicate”, “Field Sample”, or “Trip Blank”</t>
  </si>
  <si>
    <t>Group responsible for sample and results</t>
  </si>
  <si>
    <t>HH:MM (local time)</t>
  </si>
  <si>
    <t>Time when the sampler is deployed from the ship</t>
  </si>
  <si>
    <t>Must be “Sediment”, “Supernatant” or "Distilled Water"</t>
  </si>
  <si>
    <t>Total length of core, in centimeters</t>
  </si>
  <si>
    <t>Assumption: For multi-core samples, the position within each core for the sample top and bottom will be the same. Approximate values are acceptable.</t>
  </si>
  <si>
    <t>Analysis</t>
  </si>
  <si>
    <t>Analysis to be performed on sample</t>
  </si>
  <si>
    <t>SurfaceCondition</t>
  </si>
  <si>
    <t>Surface condition relative to the presence of oil</t>
  </si>
  <si>
    <t>Possible values:  No visible oil, light sheen, heavy sheen, “Black” oil, mousse</t>
  </si>
  <si>
    <t>smudwh@gmail.com</t>
  </si>
  <si>
    <t>Subsurface Monitoring Unit -- Data Management</t>
  </si>
  <si>
    <t>Contact:</t>
  </si>
  <si>
    <t>SU_Discoloration</t>
  </si>
  <si>
    <t>SU_Odor</t>
  </si>
  <si>
    <t>SU_Biota</t>
  </si>
  <si>
    <t>SD_Color</t>
  </si>
  <si>
    <t>SD_Contamination</t>
  </si>
  <si>
    <t>SD_Odor</t>
  </si>
  <si>
    <t>SD_Structure</t>
  </si>
  <si>
    <t>SD_Texture</t>
  </si>
  <si>
    <t>SD_Sorting</t>
  </si>
  <si>
    <t>SD_Strength</t>
  </si>
  <si>
    <t>SD_Bioturbation</t>
  </si>
  <si>
    <t>Unique identifier for the sample. (Matrix)-(Date)-(Vessel Code)-(Station #)-(Analysis)-(Sample #)</t>
  </si>
  <si>
    <r>
      <t xml:space="preserve">Valid values: MF for </t>
    </r>
    <r>
      <rPr>
        <sz val="10"/>
        <rFont val="Times New Roman"/>
        <family val="1"/>
      </rPr>
      <t>Macrofauna, MT for Meiofauna/toxicology, SP for sediment properties, CT for contaminants, and BC for bacteria, and NO for no analysis.</t>
    </r>
  </si>
  <si>
    <t>Visual and aural properties on supernatant water (SU)</t>
  </si>
  <si>
    <t>Visual, aural and mechanical properties on sediment (SD)</t>
  </si>
  <si>
    <t>Measured from top of core, in centimeters, that is distance from top of core to supertanat/sediment interface.</t>
  </si>
  <si>
    <t>SedimentLength</t>
  </si>
  <si>
    <t>Measured in centimeters from supertanent/sediment interface to bottom of core</t>
  </si>
  <si>
    <t>Bottom of sample, measured from top of sediment, in centimeters</t>
  </si>
  <si>
    <t xml:space="preserve">Top of sample, measured from top of sediment, in centimeters </t>
  </si>
  <si>
    <t>Time when the sample is collected at seabed</t>
  </si>
  <si>
    <t>SupernatantLength</t>
  </si>
  <si>
    <t>Scientist</t>
  </si>
  <si>
    <t>Name of the individual who prepared sample.</t>
  </si>
  <si>
    <t>DropNumber</t>
  </si>
  <si>
    <t>Numeric (1,2,3)</t>
  </si>
  <si>
    <t>Number identifier for each mega core drop at a given Station</t>
  </si>
  <si>
    <t>SD_Biota</t>
  </si>
  <si>
    <t>PositionNumber</t>
  </si>
  <si>
    <t>USCS_Name</t>
  </si>
  <si>
    <t>Nomenclature based off Unified Soil Classification System. VDOT</t>
  </si>
  <si>
    <t xml:space="preserve">The type of sample that is being collected.  </t>
  </si>
  <si>
    <t>CarrierNumber</t>
  </si>
  <si>
    <t>Position Number</t>
  </si>
  <si>
    <t>Carrier Number</t>
  </si>
  <si>
    <t>Unique identifier for the at-sea operating period.  (e.g., 09-11-2010_Gyre)</t>
  </si>
  <si>
    <t>Time core is opened</t>
  </si>
  <si>
    <t xml:space="preserve"> As defined in Table 1</t>
  </si>
  <si>
    <t>Comments on sample that was collected.  For retained samples with "NO" analysis, describe container here, e.g., 1-gal ziplock bag or original core.</t>
  </si>
  <si>
    <t>All Sample fields are describe in Sample_Field_Definition</t>
  </si>
  <si>
    <t>Please fill out each table (as applicable) and email to the accounts listed below</t>
  </si>
  <si>
    <t>1.2.1. HC</t>
  </si>
  <si>
    <t>1.2.3.MT</t>
  </si>
  <si>
    <t>1.2.5.MX</t>
  </si>
  <si>
    <t>1.2.6.ME</t>
  </si>
  <si>
    <t>504-335-0920</t>
  </si>
  <si>
    <t>epadwh@gmail.com</t>
  </si>
  <si>
    <t>Updated 10/7/10</t>
  </si>
  <si>
    <r>
      <t>1.1.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Locations_Data_Entry</t>
    </r>
  </si>
  <si>
    <r>
      <t>1.2.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Samples_Data_Entry Forms</t>
    </r>
  </si>
  <si>
    <t xml:space="preserve">1.2.2.SP </t>
  </si>
  <si>
    <t xml:space="preserve">1.2.4.BT </t>
  </si>
  <si>
    <t>1.2.7.VA</t>
  </si>
  <si>
    <t>1.2.8.MF</t>
  </si>
  <si>
    <t>1.2.9.AC</t>
  </si>
  <si>
    <r>
      <t>1.2.10.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OT – If used</t>
    </r>
  </si>
  <si>
    <r>
      <t>1.2.11.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NO</t>
    </r>
  </si>
  <si>
    <t>PostionNumber(s)</t>
  </si>
  <si>
    <t>Number etched into carrier; leave blank if not applicable</t>
  </si>
  <si>
    <t>09-24-2010_Ocean_Veritas</t>
  </si>
  <si>
    <t>WGS84</t>
  </si>
  <si>
    <t>WIND: 10-15 KTS  SEAS: 1-3'</t>
  </si>
  <si>
    <t>Time at bottom</t>
  </si>
  <si>
    <t>SE</t>
  </si>
  <si>
    <t>Field Sample</t>
  </si>
  <si>
    <t>Maxi core</t>
  </si>
  <si>
    <t>MF</t>
  </si>
  <si>
    <t>NOAA</t>
  </si>
  <si>
    <t>BR,EG</t>
  </si>
  <si>
    <t>N</t>
  </si>
  <si>
    <t>MAXI core</t>
  </si>
  <si>
    <t>BTEX</t>
  </si>
  <si>
    <t>ENTRIX</t>
  </si>
  <si>
    <t>SWB, WPH, PSN, HT</t>
  </si>
  <si>
    <t>Maxi Core</t>
  </si>
  <si>
    <t>VA</t>
  </si>
  <si>
    <t>CD/EG</t>
  </si>
  <si>
    <t>Emily Gould</t>
  </si>
  <si>
    <t>none</t>
  </si>
  <si>
    <t>PAH</t>
  </si>
  <si>
    <t>METALS</t>
  </si>
  <si>
    <t>GRAIN SIZE</t>
  </si>
  <si>
    <t>ME</t>
  </si>
  <si>
    <t>MX</t>
  </si>
  <si>
    <t>OV</t>
  </si>
  <si>
    <t>WIND: 10-15 KTS  SEAS: 2-4'</t>
  </si>
  <si>
    <t>very fine</t>
  </si>
  <si>
    <t>well</t>
  </si>
  <si>
    <t>homogenous</t>
  </si>
  <si>
    <t>silty clay</t>
  </si>
  <si>
    <t>worms</t>
  </si>
  <si>
    <t>yes</t>
  </si>
  <si>
    <t>top 1cm 5Y 4/3, 5Y 4/2</t>
  </si>
  <si>
    <t>SE-20101011-OV-D077S-ME-123</t>
  </si>
  <si>
    <t>SE-20101011-OV-D077S-ME-124</t>
  </si>
  <si>
    <t>SE-20101011-OV-D077S-MF-336</t>
  </si>
  <si>
    <t>SE-20101011-OV-D077S-MF-337</t>
  </si>
  <si>
    <t>SE-20101011-OV-D077S-MF-338</t>
  </si>
  <si>
    <t>SE-20101011-OV-D077S-MF-339</t>
  </si>
  <si>
    <t>SE-20101011-OV-D077S-MF-340</t>
  </si>
  <si>
    <t>D077S</t>
  </si>
  <si>
    <t>SE-20101011-OV-D077S-VA-066</t>
  </si>
  <si>
    <t>stiff</t>
  </si>
  <si>
    <t>SE-20101010-OV-D077S-MT-066</t>
  </si>
  <si>
    <t>SE-20101010-OV-D077S-HC-066</t>
  </si>
  <si>
    <t>SE-20101010-OV-D077S-BT-066</t>
  </si>
  <si>
    <t>SE-20101010-OV-D077S-SP-066</t>
  </si>
  <si>
    <t>SE-20101011-OV-D108S-MF-342</t>
  </si>
  <si>
    <t>SE-20101011-OV-D108S-MF-343</t>
  </si>
  <si>
    <t>SE-20101011-OV-D108S-MF-344</t>
  </si>
  <si>
    <t>SE-20101011-OV-D108S-MF-345</t>
  </si>
  <si>
    <t>SE-20101011-OV-D108S-MF-346</t>
  </si>
  <si>
    <t>SE-20101011-OV-D108S-ME-126</t>
  </si>
  <si>
    <t>D108S</t>
  </si>
  <si>
    <t>SU-20101011-OV-D108S-MX-067</t>
  </si>
  <si>
    <t>SE-20101011-OV-D108S-MX-067</t>
  </si>
  <si>
    <t>SE-20101011-OV-D108S-SP-067</t>
  </si>
  <si>
    <t>SE-20101011-OV-D108S-MT-067</t>
  </si>
  <si>
    <t>SE-20101011-OV-D108S-HC-067</t>
  </si>
  <si>
    <t>SE-20101011-OV-D108S-BT-067</t>
  </si>
  <si>
    <t>SE-20101011-OV-D108S-VA-067</t>
  </si>
  <si>
    <t>fish scales</t>
  </si>
  <si>
    <t>top 1cm 5Y 5/3, 5Y 5/2</t>
  </si>
  <si>
    <t>soft-firm</t>
  </si>
  <si>
    <t>10/11/2010</t>
  </si>
  <si>
    <t>M011S</t>
  </si>
  <si>
    <t>S04S</t>
  </si>
  <si>
    <t>SE-20101011-OV-M011S-SP-068</t>
  </si>
  <si>
    <t>SE-20101011-OV-S04S-SP-069</t>
  </si>
  <si>
    <t>SE-20101011-OV-M011S-MT-068</t>
  </si>
  <si>
    <t>SE-20101011-OV-S04S-MT-069</t>
  </si>
  <si>
    <t>SE-20101011-OV-M011S-BT-068</t>
  </si>
  <si>
    <t>SE-20101011-OV-S04S-BT-069</t>
  </si>
  <si>
    <t>SE-20101011-OV-M011S-HC-068</t>
  </si>
  <si>
    <t>SE-20101011-OV-S04S-HC-069</t>
  </si>
  <si>
    <t>S03S</t>
  </si>
  <si>
    <t>SE-20101011-OV-S03S-HC-070</t>
  </si>
  <si>
    <t>SE-20101011-OV-S03S-MT-070</t>
  </si>
  <si>
    <t>SE-20101011-OV-S03S-BT-070</t>
  </si>
  <si>
    <t>SE-20101011-OV-S03S-SP-070</t>
  </si>
  <si>
    <t>S012S</t>
  </si>
  <si>
    <t>SE-20101011-OV-S012S-BT-071</t>
  </si>
  <si>
    <t>SE-20101011-OV-S012S-MT-071</t>
  </si>
  <si>
    <t>SE-20101011-OV-S012S-SP-071</t>
  </si>
  <si>
    <t>SE-20101011-OV-S012S-HC-071</t>
  </si>
  <si>
    <t>SE-20101011-OV-M011S-VA-068</t>
  </si>
  <si>
    <t>HT/DO</t>
  </si>
  <si>
    <t>Hearn Tidwell</t>
  </si>
  <si>
    <t>top 3-26 cm 5Y 3/2, 26+ 5Y 2.5/1</t>
  </si>
  <si>
    <t>H2S</t>
  </si>
  <si>
    <t>laminated</t>
  </si>
  <si>
    <t>very soft 3-26 cm, soft 26+ cm</t>
  </si>
  <si>
    <t>Slight</t>
  </si>
  <si>
    <t>fine silt</t>
  </si>
  <si>
    <t>odor associated with sediment anoxia 26+ cm small patches above also</t>
  </si>
  <si>
    <t>SE-20101011-OV-S04S-VA-069</t>
  </si>
  <si>
    <t>Shrimp</t>
  </si>
  <si>
    <t>3-40 cm 5Y4/4</t>
  </si>
  <si>
    <t>very soft 0-3 cm, soft 3-40 cm</t>
  </si>
  <si>
    <t>SE-20101011-OV-S03S-VA-070</t>
  </si>
  <si>
    <t>5Y 4/3 3 - 41 cm</t>
  </si>
  <si>
    <t>very soft 3-41 cm</t>
  </si>
  <si>
    <t>5Y 3/2 3-43 cm</t>
  </si>
  <si>
    <t>very soft 3-42 cm</t>
  </si>
  <si>
    <t>SE-20101011-OV-M011S-MF-347</t>
  </si>
  <si>
    <t>DM,BG</t>
  </si>
  <si>
    <t>SE-20101011-OV-M011S-MF-348</t>
  </si>
  <si>
    <t>SE-20101011-OV-M011S-MF-349</t>
  </si>
  <si>
    <t>SE-20101011-OV-M011S-MF-350</t>
  </si>
  <si>
    <t>SE-20101011-OV-M011S-MF-351</t>
  </si>
  <si>
    <t>SE-20101011-OV-M011S-MF-352</t>
  </si>
  <si>
    <t>SE-20101011-OV-S04S-MF-353</t>
  </si>
  <si>
    <t>SE-20101011-OV-S04S-MF-354</t>
  </si>
  <si>
    <t>SE-20101011-OV-S04S-MF-355</t>
  </si>
  <si>
    <t>SE-20101011-OV-S04S-MF-356</t>
  </si>
  <si>
    <t>SE-20101011-OV-S04S-MF-357</t>
  </si>
  <si>
    <t>SE-20101011-OV-S04S-MF-358</t>
  </si>
  <si>
    <t>SE-20101011-OV-S03S-MF-359</t>
  </si>
  <si>
    <t>SE-20101011-OV-S03S-MF-360</t>
  </si>
  <si>
    <t>SE-20101011-OV-S03S-MF-361</t>
  </si>
  <si>
    <t>SE-20101011-OV-S03S-MF-362</t>
  </si>
  <si>
    <t>SE-20101011-OV-S03S-MF-363</t>
  </si>
  <si>
    <t>SE-20101011-OV-S03S-MF-364</t>
  </si>
  <si>
    <t>SE-20101011-OV-S012S-MF-365</t>
  </si>
  <si>
    <t>SE-20101011-OV-S012S-MF-366</t>
  </si>
  <si>
    <t>SE-20101011-OV-S012S-MF-367</t>
  </si>
  <si>
    <t>SE-20101011-OV-S012S-MF-368</t>
  </si>
  <si>
    <t>SE-20101011-OV-S012S-MF-369</t>
  </si>
  <si>
    <t>SE-20101011-OV-S012S-MF-370</t>
  </si>
  <si>
    <t>SE-20101011-OV-M011S-ME-127</t>
  </si>
  <si>
    <t>SE-20101011-OV-M011S-ME-128</t>
  </si>
  <si>
    <t>SE-20101011-OV-D108S-ME-125</t>
  </si>
  <si>
    <t>SU-20101011-OV-M011S-MX-068</t>
  </si>
  <si>
    <t>SE-20101011-OV-M011S-MX-068</t>
  </si>
  <si>
    <t>SU-20101011-OV-S03S-MX-069</t>
  </si>
  <si>
    <t>SE-20101011-OV-S03S-MX-069</t>
  </si>
  <si>
    <t>SU-20101011-OV-S012S-MX-070</t>
  </si>
  <si>
    <t>SE-20101011-OV-S012S-MX-070</t>
  </si>
  <si>
    <t>SU-20101011-OV-S012S-MX-071</t>
  </si>
  <si>
    <t>SE-20101011-OV-S012S-MX-071</t>
  </si>
  <si>
    <t>SE-20101011-OV-S012S-VA-071</t>
  </si>
  <si>
    <t>SE-20101011-OV-D077S-MF-335</t>
  </si>
  <si>
    <t>SE-20101011-OV-D108S-MF-341</t>
  </si>
  <si>
    <t>GC</t>
  </si>
  <si>
    <t>SE-20101011-OV-D108S-GC-067</t>
  </si>
  <si>
    <t>SE-20101011-OV-M011S-GC-068</t>
  </si>
  <si>
    <t>SE-20101011-OV-S04S-GC-069</t>
  </si>
  <si>
    <t>SE-20101011-OV-S03S-GC-070</t>
  </si>
  <si>
    <t>SE-20101011-OV-S012S-GC-071</t>
  </si>
  <si>
    <t>Entrix</t>
  </si>
  <si>
    <t>3.36</t>
  </si>
  <si>
    <t>S022S</t>
  </si>
  <si>
    <t>WIND: 0-2 KTS  SEAS: 1'</t>
  </si>
  <si>
    <t>S02SW</t>
  </si>
  <si>
    <t>M001SW</t>
  </si>
  <si>
    <t>D050S</t>
  </si>
  <si>
    <t>SE-20101010-OV-D050S-MF-328</t>
  </si>
  <si>
    <t>SE-20101010-OV-D024S-MF-330</t>
  </si>
  <si>
    <t>SE-20101010-OV-D024S-MF-331</t>
  </si>
  <si>
    <t>SE-20101010-OV-D024S-MF-332</t>
  </si>
  <si>
    <t>SE-20101010-OV-D024S-MF-333</t>
  </si>
  <si>
    <t>SE-20101010-OV-D024S-MF-334</t>
  </si>
  <si>
    <t>D024S</t>
  </si>
  <si>
    <t>SE-20101010-OV-D024S-MF-329</t>
  </si>
  <si>
    <t>SE-20101011-OV-3.36-VA-072</t>
  </si>
  <si>
    <t>HT/KL</t>
  </si>
  <si>
    <t>polychaete worm</t>
  </si>
  <si>
    <t>soft 3-42 cm</t>
  </si>
  <si>
    <t>silty sand</t>
  </si>
  <si>
    <t xml:space="preserve">small patch of anoxic sediment </t>
  </si>
  <si>
    <t>SE-20101011-OV-S022S-VA-073</t>
  </si>
  <si>
    <t xml:space="preserve">5Y 3/2 </t>
  </si>
  <si>
    <t>Very soft 0-7 cm, soft 7-35 cm</t>
  </si>
  <si>
    <t>SE-20101011-OV-S02SW-VA-074</t>
  </si>
  <si>
    <t>5Y 4/2 3-27 cm</t>
  </si>
  <si>
    <t>fine to medium</t>
  </si>
  <si>
    <t>soft 3 - 27 cm</t>
  </si>
  <si>
    <t>Sandy silt</t>
  </si>
  <si>
    <t>formanifera and shell fragment layer 3-7 cm</t>
  </si>
  <si>
    <t>SE-20101011-OV-M001SW-VA-075</t>
  </si>
  <si>
    <t>SE-20101011-OV-3.36-BT-072</t>
  </si>
  <si>
    <t>SE-20101011-OV-S022S-BT-073</t>
  </si>
  <si>
    <t>SE-20101011-OV-S02SW-BT-074</t>
  </si>
  <si>
    <t>SE-20101011-OV-3.36-GC-072</t>
  </si>
  <si>
    <t>SE-20101011-OV-S022S-GC-073</t>
  </si>
  <si>
    <t>SE-20101011-OV-S02SW-GC-074</t>
  </si>
  <si>
    <t>SE-20101011-OV-3.36-HC-072</t>
  </si>
  <si>
    <t>SE-20101011-OV-S022S-HC-073</t>
  </si>
  <si>
    <t>SE-20101011-OV-S02SW-HC-074</t>
  </si>
  <si>
    <t>SE-20101011-OV-3.36-SP-072</t>
  </si>
  <si>
    <t>SE-20101011-OV-S022S-SP-073</t>
  </si>
  <si>
    <t>SE-20101011-OV-S02SW-SP-074</t>
  </si>
  <si>
    <t>SU-20101011-OV-D077S-MX-66</t>
  </si>
  <si>
    <t>SE-20101011-OV-D077S-MX-66</t>
  </si>
  <si>
    <t>SU-20101011-OV-3.36-MX-072</t>
  </si>
  <si>
    <t>SE-20101011-OV-3.36-MX-072</t>
  </si>
  <si>
    <t>SU-20101011-OV-S022S-MX-073</t>
  </si>
  <si>
    <t>SE-20101011-OV-S022S-MX-073</t>
  </si>
  <si>
    <t>SU-20101011-OV-S02SW-MX-074</t>
  </si>
  <si>
    <t>SE-20101011-OV-S02SW-MX-074</t>
  </si>
  <si>
    <t>SE-20101011-OV-3.36-MF-371</t>
  </si>
  <si>
    <t>SE-20101011-OV-3.36-MF-372</t>
  </si>
  <si>
    <t>SE-20101011-OV-3.36-MF-373</t>
  </si>
  <si>
    <t>SE-20101011-OV-3.36-MF-374</t>
  </si>
  <si>
    <t>SE-20101011-OV-3.36-MF-375</t>
  </si>
  <si>
    <t>SE-20101011-OV-3.36-MF-376</t>
  </si>
  <si>
    <t>SE-20101011-OV-S022S-MF-377</t>
  </si>
  <si>
    <t>SE-20101011-OV-S022S-MF-378</t>
  </si>
  <si>
    <t>SE-20101011-OV-S022S-MF-379</t>
  </si>
  <si>
    <t>SE-20101011-OV-S022S-MF-380</t>
  </si>
  <si>
    <t>SE-20101011-OV-S022S-MF-381</t>
  </si>
  <si>
    <t>SE-20101011-OV-S022S-MF-382</t>
  </si>
  <si>
    <t>SE-20101011-OV-S02SW-MF-383</t>
  </si>
  <si>
    <t>SE-20101011-OV-S02SW-MF-384</t>
  </si>
  <si>
    <t>SE-20101011-OV-S02SW-MF-385</t>
  </si>
  <si>
    <t>SE-20101011-OV-S02SW-MF-386</t>
  </si>
  <si>
    <t>SE-20101011-OV-S02SW-MF-387</t>
  </si>
  <si>
    <t>SE-20101011-OV-S02SW-MF-388</t>
  </si>
  <si>
    <t>SE-20101011-OV-M001SW-MF-389</t>
  </si>
  <si>
    <t>SE-20101011-OV-M001SW-MF-390</t>
  </si>
  <si>
    <t>SE-20101011-OV-M001SW-MF-391</t>
  </si>
  <si>
    <t>SE-20101011-OV-M001SW-MF-392</t>
  </si>
  <si>
    <t>SE-20101011-OV-S03S-ME-129</t>
  </si>
  <si>
    <t>SE-20101011-OV-S03S-ME-130</t>
  </si>
  <si>
    <t>SE-20101011-OV-S012S-ME-131</t>
  </si>
  <si>
    <t>SE-20101011-OV-S012S-ME-132</t>
  </si>
  <si>
    <t>SE-20101011-OV-3.36-ME-133</t>
  </si>
  <si>
    <t>SE-20101011-OV-3.36-ME-134</t>
  </si>
  <si>
    <t>SE-20101011-OV-S022S-ME-135</t>
  </si>
  <si>
    <t>SE-20101011-OV-S022S-ME-136</t>
  </si>
  <si>
    <t>SE-20101011-OV-S02SW-ME-137</t>
  </si>
  <si>
    <t>SE-20101011-OV-S02SW-ME-138</t>
  </si>
  <si>
    <t>SE-20101011-OV-M001SW-ME-139</t>
  </si>
  <si>
    <t>SE-20101011-OV-M001SW-ME-140</t>
  </si>
  <si>
    <t>SU-20101011-OV-M001SW-MX-075</t>
  </si>
  <si>
    <t>SE-20101011-OV-M001SW-MX-075</t>
  </si>
  <si>
    <t>SU</t>
  </si>
  <si>
    <t>M002SW</t>
  </si>
  <si>
    <t>S024SW</t>
  </si>
  <si>
    <t>SE-20101011-OV-M002SW-MF-394</t>
  </si>
  <si>
    <t>SE-20101011-OV-M002SW-MF-395</t>
  </si>
  <si>
    <t>SE-20101011-OV-M002SW-MF-396</t>
  </si>
  <si>
    <t>SE-20101011-OV-M002SW-MF-397</t>
  </si>
  <si>
    <t>SE-20101011-OV-M002SW-MF-398</t>
  </si>
  <si>
    <t>SE-20101011-OV-M002SW-MF-393</t>
  </si>
  <si>
    <t>SE-20101011-OV-M002SW-ME-141</t>
  </si>
  <si>
    <t>SE-20101011-OV-M002SW-ME-142</t>
  </si>
  <si>
    <t>SU-20101011-OV-M002SW-MX-076</t>
  </si>
  <si>
    <t>SE-20101011-OV-M002SW-MX-076</t>
  </si>
  <si>
    <t>SU-20101011-OV-S024SW-MX-077</t>
  </si>
  <si>
    <t>Sandy substrate.  4 of the sediment in cores filtered out before reaching surface.  Very little was left in remaining cores.  Unsuccessful attempt was made to recover Meio and Micro sediment sample.</t>
  </si>
  <si>
    <t>SE-20101011-OV-M002SW-VA-076</t>
  </si>
  <si>
    <t>5Y 4/3</t>
  </si>
  <si>
    <t>small bivalve ~1cm, worms</t>
  </si>
  <si>
    <t>soft</t>
  </si>
  <si>
    <t>SE-20101011-OV-S024SW-VA-077</t>
  </si>
  <si>
    <t>5Y 3/1</t>
  </si>
  <si>
    <t>none visible</t>
  </si>
  <si>
    <t>coarse</t>
  </si>
  <si>
    <t>firm</t>
  </si>
  <si>
    <t>sandy clay</t>
  </si>
  <si>
    <t>4/8 recovered w/ &lt;10cm, some shell hash</t>
  </si>
  <si>
    <t>5Y 4/2</t>
  </si>
  <si>
    <t>SE-20101011-OV-D077S-GC-066</t>
  </si>
  <si>
    <t>SE-20101011-OV-M001SW-GC-075</t>
  </si>
  <si>
    <t>SE-20101011-OV-M002SW-GC-076</t>
  </si>
  <si>
    <t>SE-20101011-OV-3.36-MT-072</t>
  </si>
  <si>
    <t>SE-20101011-OV-S022S-MT-073</t>
  </si>
  <si>
    <t>SE-20101011-OV-S02SW-MT-074</t>
  </si>
  <si>
    <t>SE-20101011-OV-SM001SW-MT-075</t>
  </si>
  <si>
    <t>SE-20101011-OV-M002SW-MT-076</t>
  </si>
  <si>
    <t>S024S</t>
  </si>
  <si>
    <t>SE-20101011-OV-S024S-MT-077</t>
  </si>
  <si>
    <t>SE-20101011-OV-SM001SW-BT-075</t>
  </si>
  <si>
    <t>SE-20101011-OV-M002SW-BT-076</t>
  </si>
  <si>
    <t>SE-20101011-OV-S024S-BT-077</t>
  </si>
  <si>
    <t>SE-20101011-OV-M001SW-HC-075</t>
  </si>
  <si>
    <t>SE-20101011-OV-M002SW-HC-076</t>
  </si>
  <si>
    <t>SE-20101011-OV-S024SW-HC-077</t>
  </si>
  <si>
    <t>SE-20101011-OV-M001SW-SP-075</t>
  </si>
  <si>
    <t>SE-20101011-OV-M002SW-SP-076</t>
  </si>
  <si>
    <t>SE-20101011-OV-S024SW-SP-077</t>
  </si>
</sst>
</file>

<file path=xl/styles.xml><?xml version="1.0" encoding="utf-8"?>
<styleSheet xmlns="http://schemas.openxmlformats.org/spreadsheetml/2006/main">
  <numFmts count="4">
    <numFmt numFmtId="164" formatCode="0.00000000000"/>
    <numFmt numFmtId="165" formatCode="h:mm;@"/>
    <numFmt numFmtId="166" formatCode="0.000000"/>
    <numFmt numFmtId="167" formatCode="mm/dd/yy;@"/>
  </numFmts>
  <fonts count="23">
    <font>
      <sz val="10"/>
      <name val="Arial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1"/>
      <name val="Calibri"/>
      <family val="2"/>
    </font>
    <font>
      <sz val="7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 Narrow"/>
      <family val="2"/>
    </font>
    <font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19" fillId="0" borderId="0"/>
  </cellStyleXfs>
  <cellXfs count="139">
    <xf numFmtId="0" fontId="0" fillId="0" borderId="0" xfId="0"/>
    <xf numFmtId="0" fontId="0" fillId="0" borderId="0" xfId="0" applyFill="1"/>
    <xf numFmtId="0" fontId="0" fillId="0" borderId="0" xfId="0" applyBorder="1"/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4" fillId="3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4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20" fillId="0" borderId="4" xfId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2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1" fontId="2" fillId="2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3" applyFont="1"/>
    <xf numFmtId="0" fontId="11" fillId="4" borderId="7" xfId="3" applyFont="1" applyFill="1" applyBorder="1"/>
    <xf numFmtId="0" fontId="10" fillId="4" borderId="8" xfId="3" applyFont="1" applyFill="1" applyBorder="1"/>
    <xf numFmtId="0" fontId="10" fillId="4" borderId="9" xfId="3" applyFont="1" applyFill="1" applyBorder="1"/>
    <xf numFmtId="0" fontId="10" fillId="4" borderId="4" xfId="3" applyFont="1" applyFill="1" applyBorder="1"/>
    <xf numFmtId="0" fontId="10" fillId="4" borderId="0" xfId="3" applyFont="1" applyFill="1" applyBorder="1"/>
    <xf numFmtId="0" fontId="10" fillId="4" borderId="10" xfId="3" applyFont="1" applyFill="1" applyBorder="1"/>
    <xf numFmtId="0" fontId="10" fillId="0" borderId="4" xfId="3" applyFont="1" applyBorder="1"/>
    <xf numFmtId="0" fontId="10" fillId="0" borderId="0" xfId="3" applyFont="1" applyBorder="1"/>
    <xf numFmtId="0" fontId="10" fillId="0" borderId="10" xfId="3" applyFont="1" applyBorder="1"/>
    <xf numFmtId="0" fontId="12" fillId="0" borderId="11" xfId="3" applyFont="1" applyBorder="1"/>
    <xf numFmtId="0" fontId="10" fillId="0" borderId="12" xfId="3" applyFont="1" applyBorder="1"/>
    <xf numFmtId="0" fontId="10" fillId="0" borderId="13" xfId="3" applyFont="1" applyBorder="1"/>
    <xf numFmtId="0" fontId="11" fillId="0" borderId="4" xfId="3" applyFont="1" applyBorder="1"/>
    <xf numFmtId="0" fontId="10" fillId="0" borderId="14" xfId="3" applyFont="1" applyBorder="1"/>
    <xf numFmtId="0" fontId="10" fillId="0" borderId="15" xfId="3" applyFont="1" applyBorder="1"/>
    <xf numFmtId="0" fontId="10" fillId="0" borderId="16" xfId="3" applyFont="1" applyBorder="1"/>
    <xf numFmtId="0" fontId="15" fillId="0" borderId="7" xfId="0" applyFont="1" applyBorder="1" applyAlignment="1">
      <alignment horizontal="left" vertical="center" indent="4"/>
    </xf>
    <xf numFmtId="0" fontId="10" fillId="0" borderId="8" xfId="3" applyFont="1" applyBorder="1"/>
    <xf numFmtId="0" fontId="10" fillId="0" borderId="9" xfId="3" applyFont="1" applyBorder="1"/>
    <xf numFmtId="0" fontId="15" fillId="0" borderId="4" xfId="0" applyFont="1" applyBorder="1" applyAlignment="1">
      <alignment horizontal="left" vertical="center" indent="4"/>
    </xf>
    <xf numFmtId="0" fontId="15" fillId="0" borderId="4" xfId="0" applyFont="1" applyBorder="1" applyAlignment="1">
      <alignment horizontal="left" vertical="center" indent="6"/>
    </xf>
    <xf numFmtId="0" fontId="15" fillId="0" borderId="14" xfId="0" applyFont="1" applyBorder="1" applyAlignment="1">
      <alignment horizontal="left" vertical="center" indent="6"/>
    </xf>
    <xf numFmtId="2" fontId="1" fillId="2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2" fontId="0" fillId="0" borderId="0" xfId="0" applyNumberFormat="1"/>
    <xf numFmtId="166" fontId="1" fillId="2" borderId="1" xfId="0" applyNumberFormat="1" applyFont="1" applyFill="1" applyBorder="1" applyAlignment="1">
      <alignment vertical="center"/>
    </xf>
    <xf numFmtId="166" fontId="0" fillId="0" borderId="1" xfId="0" applyNumberFormat="1" applyBorder="1"/>
    <xf numFmtId="166" fontId="0" fillId="0" borderId="0" xfId="0" applyNumberFormat="1"/>
    <xf numFmtId="164" fontId="1" fillId="2" borderId="2" xfId="0" applyNumberFormat="1" applyFont="1" applyFill="1" applyBorder="1" applyAlignment="1">
      <alignment vertical="center"/>
    </xf>
    <xf numFmtId="0" fontId="0" fillId="0" borderId="2" xfId="0" applyBorder="1"/>
    <xf numFmtId="165" fontId="8" fillId="0" borderId="1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vertical="center"/>
    </xf>
    <xf numFmtId="165" fontId="0" fillId="0" borderId="0" xfId="0" applyNumberFormat="1" applyBorder="1"/>
    <xf numFmtId="165" fontId="1" fillId="2" borderId="1" xfId="4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2" xfId="0" applyFont="1" applyBorder="1"/>
    <xf numFmtId="0" fontId="18" fillId="0" borderId="1" xfId="4" applyFont="1" applyBorder="1"/>
    <xf numFmtId="49" fontId="21" fillId="0" borderId="1" xfId="4" applyNumberFormat="1" applyFont="1" applyBorder="1"/>
    <xf numFmtId="166" fontId="21" fillId="0" borderId="1" xfId="4" applyNumberFormat="1" applyFont="1" applyBorder="1"/>
    <xf numFmtId="165" fontId="18" fillId="0" borderId="1" xfId="4" applyNumberFormat="1" applyFont="1" applyFill="1" applyBorder="1" applyAlignment="1">
      <alignment horizontal="center" vertical="center"/>
    </xf>
    <xf numFmtId="0" fontId="18" fillId="0" borderId="0" xfId="0" applyFont="1" applyFill="1"/>
    <xf numFmtId="49" fontId="21" fillId="0" borderId="2" xfId="4" applyNumberFormat="1" applyFont="1" applyBorder="1"/>
    <xf numFmtId="165" fontId="21" fillId="0" borderId="1" xfId="4" applyNumberFormat="1" applyFont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166" fontId="18" fillId="0" borderId="1" xfId="0" applyNumberFormat="1" applyFont="1" applyBorder="1"/>
    <xf numFmtId="165" fontId="18" fillId="0" borderId="1" xfId="0" applyNumberFormat="1" applyFont="1" applyBorder="1" applyAlignment="1">
      <alignment horizontal="center"/>
    </xf>
    <xf numFmtId="49" fontId="21" fillId="0" borderId="17" xfId="4" applyNumberFormat="1" applyFont="1" applyFill="1" applyBorder="1"/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20" fontId="18" fillId="0" borderId="1" xfId="0" applyNumberFormat="1" applyFont="1" applyBorder="1" applyAlignment="1">
      <alignment horizontal="center"/>
    </xf>
    <xf numFmtId="49" fontId="21" fillId="0" borderId="1" xfId="0" applyNumberFormat="1" applyFont="1" applyBorder="1"/>
    <xf numFmtId="0" fontId="18" fillId="0" borderId="1" xfId="0" applyFont="1" applyFill="1" applyBorder="1" applyAlignment="1">
      <alignment horizontal="left"/>
    </xf>
    <xf numFmtId="20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left"/>
    </xf>
    <xf numFmtId="14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1" fillId="0" borderId="0" xfId="0" applyFont="1"/>
    <xf numFmtId="0" fontId="21" fillId="0" borderId="18" xfId="0" applyFont="1" applyBorder="1"/>
    <xf numFmtId="0" fontId="21" fillId="0" borderId="0" xfId="0" applyFont="1" applyBorder="1"/>
    <xf numFmtId="0" fontId="0" fillId="0" borderId="18" xfId="0" applyBorder="1"/>
    <xf numFmtId="2" fontId="21" fillId="0" borderId="1" xfId="4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3" xfId="0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4" fontId="18" fillId="0" borderId="5" xfId="0" applyNumberFormat="1" applyFont="1" applyBorder="1" applyAlignment="1">
      <alignment horizontal="center"/>
    </xf>
    <xf numFmtId="0" fontId="18" fillId="0" borderId="5" xfId="0" applyFont="1" applyBorder="1"/>
    <xf numFmtId="14" fontId="2" fillId="2" borderId="6" xfId="0" applyNumberFormat="1" applyFont="1" applyFill="1" applyBorder="1" applyAlignment="1">
      <alignment horizontal="center"/>
    </xf>
    <xf numFmtId="14" fontId="18" fillId="0" borderId="1" xfId="0" applyNumberFormat="1" applyFont="1" applyBorder="1"/>
    <xf numFmtId="165" fontId="2" fillId="2" borderId="6" xfId="0" applyNumberFormat="1" applyFont="1" applyFill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165" fontId="18" fillId="0" borderId="1" xfId="0" applyNumberFormat="1" applyFont="1" applyBorder="1"/>
    <xf numFmtId="0" fontId="18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0" fontId="18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padwh@gmail.com" TargetMode="External"/><Relationship Id="rId1" Type="http://schemas.openxmlformats.org/officeDocument/2006/relationships/hyperlink" Target="mailto:smudwh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workbookViewId="0">
      <selection activeCell="P16" sqref="P16:P17"/>
    </sheetView>
  </sheetViews>
  <sheetFormatPr defaultRowHeight="15.75"/>
  <cols>
    <col min="1" max="1" width="9.140625" style="42" customWidth="1"/>
    <col min="2" max="2" width="8.7109375" style="42" customWidth="1"/>
    <col min="3" max="16384" width="9.140625" style="42"/>
  </cols>
  <sheetData>
    <row r="1" spans="2:13" ht="16.5" thickBot="1"/>
    <row r="2" spans="2:13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>
      <c r="B3" s="46" t="s">
        <v>121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3">
      <c r="B5" s="52" t="s">
        <v>122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2:13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2:13" ht="16.5" thickBot="1">
      <c r="B7" s="55" t="s">
        <v>32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2:13">
      <c r="B8" s="59" t="s">
        <v>130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2:13">
      <c r="B9" s="62" t="s">
        <v>131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63" t="s">
        <v>123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63" t="s">
        <v>132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63" t="s">
        <v>124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63" t="s">
        <v>133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63" t="s">
        <v>125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63" t="s">
        <v>126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63" t="s">
        <v>134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63" t="s">
        <v>135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63" t="s">
        <v>136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63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 ht="16.5" thickBot="1">
      <c r="B20" s="64" t="s">
        <v>138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>
      <c r="B21" s="5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 t="s">
        <v>81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 t="s">
        <v>80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32" t="s">
        <v>79</v>
      </c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51"/>
    </row>
    <row r="25" spans="2:13">
      <c r="B25" s="49" t="s">
        <v>127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32" t="s">
        <v>128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 ht="16.5" thickBot="1">
      <c r="B28" s="56" t="s">
        <v>129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</sheetData>
  <hyperlinks>
    <hyperlink ref="B24" r:id="rId1"/>
    <hyperlink ref="B26" r:id="rId2"/>
  </hyperlinks>
  <pageMargins left="0.7" right="0.7" top="0.75" bottom="0.75" header="0.3" footer="0.3"/>
  <pageSetup paperSize="247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X47"/>
  <sheetViews>
    <sheetView workbookViewId="0">
      <selection activeCell="N2" sqref="A2:IV7"/>
    </sheetView>
  </sheetViews>
  <sheetFormatPr defaultRowHeight="12.75"/>
  <cols>
    <col min="1" max="1" width="15.28515625" bestFit="1" customWidth="1"/>
    <col min="2" max="2" width="10.85546875" bestFit="1" customWidth="1"/>
    <col min="3" max="3" width="10.7109375" customWidth="1"/>
    <col min="4" max="4" width="28.85546875" bestFit="1" customWidth="1"/>
    <col min="5" max="6" width="13" customWidth="1"/>
    <col min="7" max="7" width="14.28515625" customWidth="1"/>
    <col min="8" max="8" width="16.5703125" customWidth="1"/>
    <col min="9" max="9" width="13.28515625" customWidth="1"/>
    <col min="10" max="10" width="9.5703125" customWidth="1"/>
    <col min="11" max="11" width="12.7109375" customWidth="1"/>
    <col min="12" max="12" width="11.7109375" customWidth="1"/>
    <col min="13" max="13" width="11" customWidth="1"/>
    <col min="14" max="14" width="18.140625" customWidth="1"/>
    <col min="15" max="15" width="14" customWidth="1"/>
    <col min="16" max="16" width="11.28515625" customWidth="1"/>
    <col min="17" max="17" width="12" customWidth="1"/>
    <col min="18" max="18" width="14.140625" customWidth="1"/>
    <col min="19" max="19" width="11.28515625" customWidth="1"/>
    <col min="21" max="21" width="12" customWidth="1"/>
    <col min="22" max="22" width="18.140625" bestFit="1" customWidth="1"/>
    <col min="23" max="23" width="51" bestFit="1" customWidth="1"/>
  </cols>
  <sheetData>
    <row r="1" spans="1:24">
      <c r="A1" s="39" t="s">
        <v>9</v>
      </c>
      <c r="B1" s="39" t="s">
        <v>8</v>
      </c>
      <c r="C1" s="39" t="s">
        <v>106</v>
      </c>
      <c r="D1" s="39" t="s">
        <v>13</v>
      </c>
      <c r="E1" s="39" t="s">
        <v>110</v>
      </c>
      <c r="F1" s="39" t="s">
        <v>116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39" t="s">
        <v>15</v>
      </c>
      <c r="Q1" s="39" t="s">
        <v>19</v>
      </c>
      <c r="R1" s="39" t="s">
        <v>20</v>
      </c>
      <c r="S1" s="39" t="s">
        <v>60</v>
      </c>
      <c r="T1" s="39" t="s">
        <v>74</v>
      </c>
      <c r="U1" s="39" t="s">
        <v>17</v>
      </c>
      <c r="V1" s="39" t="s">
        <v>104</v>
      </c>
      <c r="W1" s="39" t="s">
        <v>22</v>
      </c>
    </row>
    <row r="2" spans="1:2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4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2"/>
      <c r="X5" s="2"/>
    </row>
    <row r="6" spans="1:24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6"/>
      <c r="U6" s="34"/>
      <c r="V6" s="34"/>
      <c r="W6" s="40"/>
      <c r="X6" s="2"/>
    </row>
    <row r="7" spans="1:24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6"/>
      <c r="U7" s="34"/>
      <c r="V7" s="34"/>
      <c r="W7" s="40"/>
      <c r="X7" s="2"/>
    </row>
    <row r="8" spans="1:2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6"/>
      <c r="U8" s="34"/>
      <c r="V8" s="34"/>
      <c r="W8" s="40"/>
      <c r="X8" s="41"/>
    </row>
    <row r="9" spans="1:2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4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4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4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4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X72"/>
  <sheetViews>
    <sheetView topLeftCell="A56" workbookViewId="0">
      <selection activeCell="A65" sqref="A65"/>
    </sheetView>
  </sheetViews>
  <sheetFormatPr defaultColWidth="24.5703125" defaultRowHeight="12.75"/>
  <cols>
    <col min="1" max="1" width="20" style="126" bestFit="1" customWidth="1"/>
    <col min="2" max="2" width="8.28515625" style="126" bestFit="1" customWidth="1"/>
    <col min="3" max="3" width="10.5703125" style="126" bestFit="1" customWidth="1"/>
    <col min="4" max="4" width="26.42578125" style="126" bestFit="1" customWidth="1"/>
    <col min="5" max="5" width="13.28515625" style="126" bestFit="1" customWidth="1"/>
    <col min="6" max="6" width="12.28515625" style="126" bestFit="1" customWidth="1"/>
    <col min="7" max="7" width="10" style="126" bestFit="1" customWidth="1"/>
    <col min="8" max="8" width="16" style="126" bestFit="1" customWidth="1"/>
    <col min="9" max="9" width="13.7109375" style="126" bestFit="1" customWidth="1"/>
    <col min="10" max="10" width="9.42578125" style="126" bestFit="1" customWidth="1"/>
    <col min="11" max="11" width="12.140625" style="126" bestFit="1" customWidth="1"/>
    <col min="12" max="13" width="11.140625" style="126" bestFit="1" customWidth="1"/>
    <col min="14" max="14" width="10.140625" style="126" bestFit="1" customWidth="1"/>
    <col min="15" max="15" width="14.5703125" style="126" bestFit="1" customWidth="1"/>
    <col min="16" max="16" width="10" style="127" customWidth="1"/>
    <col min="17" max="17" width="11.5703125" style="128" customWidth="1"/>
    <col min="18" max="18" width="11.5703125" style="128" bestFit="1" customWidth="1"/>
    <col min="19" max="19" width="11.140625" style="128" bestFit="1" customWidth="1"/>
    <col min="20" max="20" width="7.28515625" style="126" bestFit="1" customWidth="1"/>
    <col min="21" max="21" width="10.42578125" style="126" bestFit="1" customWidth="1"/>
    <col min="22" max="22" width="7.7109375" style="126" bestFit="1" customWidth="1"/>
    <col min="23" max="23" width="14.7109375" style="91" bestFit="1" customWidth="1"/>
  </cols>
  <sheetData>
    <row r="1" spans="1:23" s="88" customFormat="1">
      <c r="A1" s="39" t="s">
        <v>9</v>
      </c>
      <c r="B1" s="39" t="s">
        <v>8</v>
      </c>
      <c r="C1" s="39" t="s">
        <v>106</v>
      </c>
      <c r="D1" s="39" t="s">
        <v>13</v>
      </c>
      <c r="E1" s="39" t="s">
        <v>110</v>
      </c>
      <c r="F1" s="39" t="s">
        <v>116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129" t="s">
        <v>15</v>
      </c>
      <c r="Q1" s="123" t="s">
        <v>19</v>
      </c>
      <c r="R1" s="123" t="s">
        <v>20</v>
      </c>
      <c r="S1" s="123" t="s">
        <v>60</v>
      </c>
      <c r="T1" s="39" t="s">
        <v>74</v>
      </c>
      <c r="U1" s="39" t="s">
        <v>17</v>
      </c>
      <c r="V1" s="39" t="s">
        <v>104</v>
      </c>
      <c r="W1" s="39" t="s">
        <v>22</v>
      </c>
    </row>
    <row r="2" spans="1:23" s="97" customFormat="1">
      <c r="A2" s="97" t="s">
        <v>141</v>
      </c>
      <c r="B2" s="98" t="s">
        <v>297</v>
      </c>
      <c r="C2" s="97">
        <v>1</v>
      </c>
      <c r="D2" s="97" t="s">
        <v>298</v>
      </c>
      <c r="E2" s="97">
        <v>8</v>
      </c>
      <c r="F2" s="97">
        <f t="shared" ref="F2:F8" si="0">(E2)</f>
        <v>8</v>
      </c>
      <c r="G2" s="97">
        <v>60</v>
      </c>
      <c r="H2" s="97">
        <v>20.5</v>
      </c>
      <c r="I2" s="97">
        <f t="shared" ref="I2:I8" si="1">(60-H2)</f>
        <v>39.5</v>
      </c>
      <c r="J2" s="97">
        <v>5</v>
      </c>
      <c r="K2" s="97">
        <v>10</v>
      </c>
      <c r="L2" s="97">
        <v>1</v>
      </c>
      <c r="M2" s="97" t="s">
        <v>145</v>
      </c>
      <c r="N2" s="97" t="s">
        <v>151</v>
      </c>
      <c r="O2" s="97" t="s">
        <v>147</v>
      </c>
      <c r="P2" s="105">
        <v>40461</v>
      </c>
      <c r="Q2" s="100">
        <v>0.77777777777777779</v>
      </c>
      <c r="R2" s="100">
        <v>0.7993055555555556</v>
      </c>
      <c r="S2" s="100">
        <v>0.82361111111111107</v>
      </c>
      <c r="T2" s="97" t="s">
        <v>148</v>
      </c>
      <c r="U2" s="97" t="s">
        <v>149</v>
      </c>
      <c r="V2" s="97">
        <v>1</v>
      </c>
    </row>
    <row r="3" spans="1:23" s="97" customFormat="1">
      <c r="A3" s="97" t="s">
        <v>141</v>
      </c>
      <c r="B3" s="98" t="s">
        <v>304</v>
      </c>
      <c r="C3" s="97">
        <v>1</v>
      </c>
      <c r="D3" s="97" t="s">
        <v>305</v>
      </c>
      <c r="E3" s="97">
        <v>2</v>
      </c>
      <c r="F3" s="97">
        <f t="shared" si="0"/>
        <v>2</v>
      </c>
      <c r="G3" s="97">
        <v>60</v>
      </c>
      <c r="H3" s="97">
        <v>21</v>
      </c>
      <c r="I3" s="97">
        <f t="shared" si="1"/>
        <v>39</v>
      </c>
      <c r="J3" s="97">
        <v>0</v>
      </c>
      <c r="K3" s="97">
        <v>5</v>
      </c>
      <c r="L3" s="97">
        <f t="shared" ref="L3:O8" si="2">L2</f>
        <v>1</v>
      </c>
      <c r="M3" s="97" t="str">
        <f t="shared" si="2"/>
        <v>SE</v>
      </c>
      <c r="N3" s="97" t="str">
        <f t="shared" si="2"/>
        <v>N</v>
      </c>
      <c r="O3" s="97" t="str">
        <f t="shared" si="2"/>
        <v>Maxi core</v>
      </c>
      <c r="P3" s="105">
        <v>40461</v>
      </c>
      <c r="Q3" s="100">
        <v>0.92708333333333337</v>
      </c>
      <c r="R3" s="100">
        <v>0.94861111111111107</v>
      </c>
      <c r="S3" s="100">
        <v>0.97430555555555554</v>
      </c>
      <c r="T3" s="97" t="s">
        <v>148</v>
      </c>
      <c r="U3" s="97" t="s">
        <v>149</v>
      </c>
      <c r="V3" s="97" t="s">
        <v>150</v>
      </c>
    </row>
    <row r="4" spans="1:23" s="97" customFormat="1">
      <c r="A4" s="97" t="s">
        <v>141</v>
      </c>
      <c r="B4" s="98" t="s">
        <v>304</v>
      </c>
      <c r="C4" s="97">
        <v>1</v>
      </c>
      <c r="D4" s="97" t="s">
        <v>299</v>
      </c>
      <c r="E4" s="97">
        <v>2</v>
      </c>
      <c r="F4" s="97">
        <f t="shared" si="0"/>
        <v>2</v>
      </c>
      <c r="G4" s="97">
        <v>60</v>
      </c>
      <c r="H4" s="97">
        <v>21</v>
      </c>
      <c r="I4" s="97">
        <f t="shared" si="1"/>
        <v>39</v>
      </c>
      <c r="J4" s="97">
        <v>5</v>
      </c>
      <c r="K4" s="97">
        <v>10</v>
      </c>
      <c r="L4" s="97">
        <f t="shared" si="2"/>
        <v>1</v>
      </c>
      <c r="M4" s="97" t="str">
        <f t="shared" si="2"/>
        <v>SE</v>
      </c>
      <c r="N4" s="97" t="str">
        <f t="shared" si="2"/>
        <v>N</v>
      </c>
      <c r="O4" s="97" t="str">
        <f t="shared" si="2"/>
        <v>Maxi core</v>
      </c>
      <c r="P4" s="105">
        <v>40461</v>
      </c>
      <c r="Q4" s="100">
        <v>0.92708333333333337</v>
      </c>
      <c r="R4" s="100">
        <v>0.94861111111111107</v>
      </c>
      <c r="S4" s="100">
        <v>0.97430555555555554</v>
      </c>
      <c r="T4" s="97" t="s">
        <v>148</v>
      </c>
      <c r="U4" s="97" t="s">
        <v>149</v>
      </c>
      <c r="V4" s="97" t="s">
        <v>150</v>
      </c>
    </row>
    <row r="5" spans="1:23" s="97" customFormat="1">
      <c r="A5" s="97" t="s">
        <v>141</v>
      </c>
      <c r="B5" s="98" t="s">
        <v>304</v>
      </c>
      <c r="C5" s="97">
        <v>1</v>
      </c>
      <c r="D5" s="97" t="s">
        <v>300</v>
      </c>
      <c r="E5" s="97">
        <v>6</v>
      </c>
      <c r="F5" s="97">
        <f t="shared" si="0"/>
        <v>6</v>
      </c>
      <c r="G5" s="97">
        <v>60</v>
      </c>
      <c r="H5" s="97">
        <v>18.5</v>
      </c>
      <c r="I5" s="97">
        <f t="shared" si="1"/>
        <v>41.5</v>
      </c>
      <c r="J5" s="97">
        <v>0</v>
      </c>
      <c r="K5" s="97">
        <v>5</v>
      </c>
      <c r="L5" s="97">
        <f t="shared" si="2"/>
        <v>1</v>
      </c>
      <c r="M5" s="97" t="str">
        <f t="shared" si="2"/>
        <v>SE</v>
      </c>
      <c r="N5" s="97" t="str">
        <f t="shared" si="2"/>
        <v>N</v>
      </c>
      <c r="O5" s="97" t="str">
        <f t="shared" si="2"/>
        <v>Maxi core</v>
      </c>
      <c r="P5" s="105">
        <v>40461</v>
      </c>
      <c r="Q5" s="100">
        <v>0.92708333333333337</v>
      </c>
      <c r="R5" s="100">
        <v>0.94861111111111107</v>
      </c>
      <c r="S5" s="100">
        <v>0.97430555555555554</v>
      </c>
      <c r="T5" s="97" t="s">
        <v>148</v>
      </c>
      <c r="U5" s="97" t="s">
        <v>149</v>
      </c>
      <c r="V5" s="97" t="s">
        <v>150</v>
      </c>
    </row>
    <row r="6" spans="1:23" s="97" customFormat="1">
      <c r="A6" s="97" t="s">
        <v>141</v>
      </c>
      <c r="B6" s="98" t="s">
        <v>304</v>
      </c>
      <c r="C6" s="97">
        <v>1</v>
      </c>
      <c r="D6" s="97" t="s">
        <v>301</v>
      </c>
      <c r="E6" s="97">
        <v>6</v>
      </c>
      <c r="F6" s="97">
        <f t="shared" si="0"/>
        <v>6</v>
      </c>
      <c r="G6" s="97">
        <v>60</v>
      </c>
      <c r="H6" s="97">
        <v>18.5</v>
      </c>
      <c r="I6" s="97">
        <f t="shared" si="1"/>
        <v>41.5</v>
      </c>
      <c r="J6" s="97">
        <v>5</v>
      </c>
      <c r="K6" s="97">
        <v>10</v>
      </c>
      <c r="L6" s="97">
        <f t="shared" si="2"/>
        <v>1</v>
      </c>
      <c r="M6" s="97" t="str">
        <f t="shared" si="2"/>
        <v>SE</v>
      </c>
      <c r="N6" s="97" t="str">
        <f t="shared" si="2"/>
        <v>N</v>
      </c>
      <c r="O6" s="97" t="str">
        <f t="shared" si="2"/>
        <v>Maxi core</v>
      </c>
      <c r="P6" s="105">
        <v>40461</v>
      </c>
      <c r="Q6" s="100">
        <v>0.92708333333333337</v>
      </c>
      <c r="R6" s="100">
        <v>0.94861111111111107</v>
      </c>
      <c r="S6" s="100">
        <v>0.97430555555555554</v>
      </c>
      <c r="T6" s="97" t="s">
        <v>148</v>
      </c>
      <c r="U6" s="97" t="s">
        <v>149</v>
      </c>
      <c r="V6" s="97" t="s">
        <v>150</v>
      </c>
    </row>
    <row r="7" spans="1:23" s="97" customFormat="1">
      <c r="A7" s="97" t="s">
        <v>141</v>
      </c>
      <c r="B7" s="98" t="s">
        <v>304</v>
      </c>
      <c r="C7" s="97">
        <v>1</v>
      </c>
      <c r="D7" s="97" t="s">
        <v>302</v>
      </c>
      <c r="E7" s="97">
        <v>8</v>
      </c>
      <c r="F7" s="97">
        <f t="shared" si="0"/>
        <v>8</v>
      </c>
      <c r="G7" s="97">
        <v>60</v>
      </c>
      <c r="H7" s="97">
        <v>20.5</v>
      </c>
      <c r="I7" s="97">
        <f t="shared" si="1"/>
        <v>39.5</v>
      </c>
      <c r="J7" s="97">
        <v>0</v>
      </c>
      <c r="K7" s="97">
        <v>5</v>
      </c>
      <c r="L7" s="97">
        <f t="shared" si="2"/>
        <v>1</v>
      </c>
      <c r="M7" s="97" t="str">
        <f t="shared" si="2"/>
        <v>SE</v>
      </c>
      <c r="N7" s="97" t="str">
        <f t="shared" si="2"/>
        <v>N</v>
      </c>
      <c r="O7" s="97" t="str">
        <f t="shared" si="2"/>
        <v>Maxi core</v>
      </c>
      <c r="P7" s="105">
        <v>40461</v>
      </c>
      <c r="Q7" s="100">
        <v>0.92708333333333337</v>
      </c>
      <c r="R7" s="100">
        <v>0.94861111111111107</v>
      </c>
      <c r="S7" s="100">
        <v>0.97430555555555554</v>
      </c>
      <c r="T7" s="97" t="s">
        <v>148</v>
      </c>
      <c r="U7" s="97" t="s">
        <v>149</v>
      </c>
      <c r="V7" s="97" t="s">
        <v>150</v>
      </c>
    </row>
    <row r="8" spans="1:23" s="97" customFormat="1">
      <c r="A8" s="97" t="s">
        <v>141</v>
      </c>
      <c r="B8" s="98" t="s">
        <v>304</v>
      </c>
      <c r="C8" s="97">
        <v>1</v>
      </c>
      <c r="D8" s="97" t="s">
        <v>303</v>
      </c>
      <c r="E8" s="97">
        <v>8</v>
      </c>
      <c r="F8" s="97">
        <f t="shared" si="0"/>
        <v>8</v>
      </c>
      <c r="G8" s="97">
        <v>60</v>
      </c>
      <c r="H8" s="97">
        <v>20.5</v>
      </c>
      <c r="I8" s="97">
        <f t="shared" si="1"/>
        <v>39.5</v>
      </c>
      <c r="J8" s="97">
        <v>5</v>
      </c>
      <c r="K8" s="97">
        <v>10</v>
      </c>
      <c r="L8" s="97">
        <f t="shared" si="2"/>
        <v>1</v>
      </c>
      <c r="M8" s="97" t="str">
        <f t="shared" si="2"/>
        <v>SE</v>
      </c>
      <c r="N8" s="97" t="str">
        <f t="shared" si="2"/>
        <v>N</v>
      </c>
      <c r="O8" s="97" t="str">
        <f t="shared" si="2"/>
        <v>Maxi core</v>
      </c>
      <c r="P8" s="105">
        <v>40461</v>
      </c>
      <c r="Q8" s="100">
        <v>0.92708333333333337</v>
      </c>
      <c r="R8" s="100">
        <v>0.94861111111111107</v>
      </c>
      <c r="S8" s="100">
        <v>0.97430555555555554</v>
      </c>
      <c r="T8" s="97" t="s">
        <v>148</v>
      </c>
      <c r="U8" s="97" t="s">
        <v>149</v>
      </c>
      <c r="V8" s="97" t="s">
        <v>150</v>
      </c>
    </row>
    <row r="9" spans="1:23" s="91" customFormat="1">
      <c r="A9" s="118" t="s">
        <v>141</v>
      </c>
      <c r="B9" s="130" t="s">
        <v>182</v>
      </c>
      <c r="C9" s="118">
        <v>1</v>
      </c>
      <c r="D9" s="118" t="s">
        <v>283</v>
      </c>
      <c r="E9" s="118">
        <v>5</v>
      </c>
      <c r="F9" s="118">
        <v>5</v>
      </c>
      <c r="G9" s="118">
        <v>60</v>
      </c>
      <c r="H9" s="118">
        <v>33</v>
      </c>
      <c r="I9" s="118">
        <v>27</v>
      </c>
      <c r="J9" s="118">
        <v>0</v>
      </c>
      <c r="K9" s="118">
        <v>5</v>
      </c>
      <c r="L9" s="118">
        <v>1</v>
      </c>
      <c r="M9" s="118" t="s">
        <v>145</v>
      </c>
      <c r="N9" s="118" t="s">
        <v>146</v>
      </c>
      <c r="O9" s="97" t="s">
        <v>147</v>
      </c>
      <c r="P9" s="119">
        <v>40462</v>
      </c>
      <c r="Q9" s="131">
        <v>5.7638888888888885E-2</v>
      </c>
      <c r="R9" s="131">
        <v>7.2222222222222229E-2</v>
      </c>
      <c r="S9" s="131">
        <v>9.0277777777777776E-2</v>
      </c>
      <c r="T9" s="118" t="s">
        <v>148</v>
      </c>
      <c r="U9" s="118" t="s">
        <v>149</v>
      </c>
      <c r="V9" s="118" t="s">
        <v>150</v>
      </c>
      <c r="W9" s="118"/>
    </row>
    <row r="10" spans="1:23" s="91" customFormat="1">
      <c r="A10" s="97" t="s">
        <v>141</v>
      </c>
      <c r="B10" s="98" t="s">
        <v>182</v>
      </c>
      <c r="C10" s="97">
        <v>1</v>
      </c>
      <c r="D10" s="97" t="s">
        <v>177</v>
      </c>
      <c r="E10" s="97">
        <v>5</v>
      </c>
      <c r="F10" s="97">
        <v>5</v>
      </c>
      <c r="G10" s="97">
        <v>60</v>
      </c>
      <c r="H10" s="97">
        <v>33</v>
      </c>
      <c r="I10" s="97">
        <v>27</v>
      </c>
      <c r="J10" s="97">
        <v>5</v>
      </c>
      <c r="K10" s="97">
        <v>10</v>
      </c>
      <c r="L10" s="97">
        <v>1</v>
      </c>
      <c r="M10" s="97" t="s">
        <v>145</v>
      </c>
      <c r="N10" s="97" t="s">
        <v>146</v>
      </c>
      <c r="O10" s="97" t="s">
        <v>147</v>
      </c>
      <c r="P10" s="105">
        <v>40462</v>
      </c>
      <c r="Q10" s="100">
        <v>5.7638888888888885E-2</v>
      </c>
      <c r="R10" s="100">
        <v>7.2222222222222229E-2</v>
      </c>
      <c r="S10" s="100">
        <v>9.0277777777777776E-2</v>
      </c>
      <c r="T10" s="97" t="s">
        <v>148</v>
      </c>
      <c r="U10" s="97" t="s">
        <v>149</v>
      </c>
      <c r="V10" s="97" t="s">
        <v>150</v>
      </c>
      <c r="W10" s="97"/>
    </row>
    <row r="11" spans="1:23" s="91" customFormat="1">
      <c r="A11" s="97" t="s">
        <v>141</v>
      </c>
      <c r="B11" s="98" t="s">
        <v>182</v>
      </c>
      <c r="C11" s="97">
        <v>1</v>
      </c>
      <c r="D11" s="97" t="s">
        <v>178</v>
      </c>
      <c r="E11" s="97">
        <v>6</v>
      </c>
      <c r="F11" s="97">
        <v>6</v>
      </c>
      <c r="G11" s="97">
        <v>60</v>
      </c>
      <c r="H11" s="97">
        <v>34</v>
      </c>
      <c r="I11" s="97">
        <v>26</v>
      </c>
      <c r="J11" s="97">
        <v>0</v>
      </c>
      <c r="K11" s="97">
        <v>5</v>
      </c>
      <c r="L11" s="97">
        <v>1</v>
      </c>
      <c r="M11" s="97" t="s">
        <v>145</v>
      </c>
      <c r="N11" s="97" t="s">
        <v>146</v>
      </c>
      <c r="O11" s="97" t="s">
        <v>147</v>
      </c>
      <c r="P11" s="105">
        <v>40462</v>
      </c>
      <c r="Q11" s="100">
        <v>5.7638888888888885E-2</v>
      </c>
      <c r="R11" s="100">
        <v>7.2222222222222229E-2</v>
      </c>
      <c r="S11" s="100">
        <v>9.0277777777777776E-2</v>
      </c>
      <c r="T11" s="97" t="s">
        <v>148</v>
      </c>
      <c r="U11" s="97" t="s">
        <v>149</v>
      </c>
      <c r="V11" s="97" t="s">
        <v>150</v>
      </c>
      <c r="W11" s="97"/>
    </row>
    <row r="12" spans="1:23" s="91" customFormat="1">
      <c r="A12" s="97" t="s">
        <v>141</v>
      </c>
      <c r="B12" s="98" t="s">
        <v>182</v>
      </c>
      <c r="C12" s="97">
        <v>1</v>
      </c>
      <c r="D12" s="97" t="s">
        <v>179</v>
      </c>
      <c r="E12" s="97">
        <v>6</v>
      </c>
      <c r="F12" s="97">
        <v>6</v>
      </c>
      <c r="G12" s="97">
        <v>60</v>
      </c>
      <c r="H12" s="97">
        <v>34</v>
      </c>
      <c r="I12" s="97">
        <v>26</v>
      </c>
      <c r="J12" s="97">
        <v>5</v>
      </c>
      <c r="K12" s="97">
        <v>10</v>
      </c>
      <c r="L12" s="97">
        <v>1</v>
      </c>
      <c r="M12" s="97" t="s">
        <v>145</v>
      </c>
      <c r="N12" s="97" t="s">
        <v>146</v>
      </c>
      <c r="O12" s="97" t="s">
        <v>147</v>
      </c>
      <c r="P12" s="105">
        <v>40462</v>
      </c>
      <c r="Q12" s="100">
        <v>5.7638888888888885E-2</v>
      </c>
      <c r="R12" s="100">
        <v>7.2222222222222229E-2</v>
      </c>
      <c r="S12" s="100">
        <v>9.0277777777777776E-2</v>
      </c>
      <c r="T12" s="97" t="s">
        <v>148</v>
      </c>
      <c r="U12" s="97" t="s">
        <v>149</v>
      </c>
      <c r="V12" s="97" t="s">
        <v>150</v>
      </c>
      <c r="W12" s="97"/>
    </row>
    <row r="13" spans="1:23" s="91" customFormat="1">
      <c r="A13" s="97" t="s">
        <v>141</v>
      </c>
      <c r="B13" s="98" t="s">
        <v>182</v>
      </c>
      <c r="C13" s="97">
        <v>1</v>
      </c>
      <c r="D13" s="97" t="s">
        <v>180</v>
      </c>
      <c r="E13" s="97">
        <v>4</v>
      </c>
      <c r="F13" s="97">
        <v>4</v>
      </c>
      <c r="G13" s="97">
        <v>60</v>
      </c>
      <c r="H13" s="97">
        <v>36</v>
      </c>
      <c r="I13" s="97">
        <v>24</v>
      </c>
      <c r="J13" s="97">
        <v>0</v>
      </c>
      <c r="K13" s="97">
        <v>5</v>
      </c>
      <c r="L13" s="97">
        <v>1</v>
      </c>
      <c r="M13" s="97" t="s">
        <v>145</v>
      </c>
      <c r="N13" s="97" t="s">
        <v>146</v>
      </c>
      <c r="O13" s="97" t="s">
        <v>147</v>
      </c>
      <c r="P13" s="105">
        <v>40462</v>
      </c>
      <c r="Q13" s="100">
        <v>5.7638888888888885E-2</v>
      </c>
      <c r="R13" s="100">
        <v>7.2222222222222229E-2</v>
      </c>
      <c r="S13" s="100">
        <v>9.0277777777777776E-2</v>
      </c>
      <c r="T13" s="97" t="s">
        <v>148</v>
      </c>
      <c r="U13" s="97" t="s">
        <v>149</v>
      </c>
      <c r="V13" s="97" t="s">
        <v>150</v>
      </c>
      <c r="W13" s="97"/>
    </row>
    <row r="14" spans="1:23" s="91" customFormat="1">
      <c r="A14" s="97" t="s">
        <v>141</v>
      </c>
      <c r="B14" s="98" t="s">
        <v>182</v>
      </c>
      <c r="C14" s="97">
        <v>1</v>
      </c>
      <c r="D14" s="97" t="s">
        <v>181</v>
      </c>
      <c r="E14" s="97">
        <v>4</v>
      </c>
      <c r="F14" s="97">
        <v>4</v>
      </c>
      <c r="G14" s="97">
        <v>60</v>
      </c>
      <c r="H14" s="97">
        <v>36</v>
      </c>
      <c r="I14" s="97">
        <v>24</v>
      </c>
      <c r="J14" s="97">
        <v>5</v>
      </c>
      <c r="K14" s="97">
        <v>10</v>
      </c>
      <c r="L14" s="97">
        <v>1</v>
      </c>
      <c r="M14" s="97" t="s">
        <v>145</v>
      </c>
      <c r="N14" s="97" t="s">
        <v>146</v>
      </c>
      <c r="O14" s="97" t="s">
        <v>147</v>
      </c>
      <c r="P14" s="105">
        <v>40462</v>
      </c>
      <c r="Q14" s="100">
        <v>5.7638888888888885E-2</v>
      </c>
      <c r="R14" s="100">
        <v>7.2222222222222229E-2</v>
      </c>
      <c r="S14" s="100">
        <v>9.0277777777777776E-2</v>
      </c>
      <c r="T14" s="97" t="s">
        <v>148</v>
      </c>
      <c r="U14" s="97" t="s">
        <v>149</v>
      </c>
      <c r="V14" s="97" t="s">
        <v>150</v>
      </c>
      <c r="W14" s="97"/>
    </row>
    <row r="15" spans="1:23" s="91" customFormat="1">
      <c r="A15" s="97" t="s">
        <v>141</v>
      </c>
      <c r="B15" s="98" t="s">
        <v>195</v>
      </c>
      <c r="C15" s="97">
        <v>1</v>
      </c>
      <c r="D15" s="97" t="s">
        <v>284</v>
      </c>
      <c r="E15" s="97">
        <v>5</v>
      </c>
      <c r="F15" s="97">
        <v>5</v>
      </c>
      <c r="G15" s="97">
        <v>60</v>
      </c>
      <c r="H15" s="97">
        <v>15</v>
      </c>
      <c r="I15" s="97">
        <v>45</v>
      </c>
      <c r="J15" s="97">
        <v>0</v>
      </c>
      <c r="K15" s="97">
        <v>5</v>
      </c>
      <c r="L15" s="97">
        <v>1</v>
      </c>
      <c r="M15" s="97" t="s">
        <v>145</v>
      </c>
      <c r="N15" s="97" t="s">
        <v>146</v>
      </c>
      <c r="O15" s="97" t="s">
        <v>147</v>
      </c>
      <c r="P15" s="105">
        <v>40462</v>
      </c>
      <c r="Q15" s="100">
        <v>0.21180555555555555</v>
      </c>
      <c r="R15" s="100">
        <v>0.21597222222222223</v>
      </c>
      <c r="S15" s="100">
        <v>0.22569444444444445</v>
      </c>
      <c r="T15" s="97" t="s">
        <v>148</v>
      </c>
      <c r="U15" s="97" t="s">
        <v>149</v>
      </c>
      <c r="V15" s="97" t="s">
        <v>150</v>
      </c>
      <c r="W15" s="97"/>
    </row>
    <row r="16" spans="1:23" s="91" customFormat="1">
      <c r="A16" s="97" t="s">
        <v>141</v>
      </c>
      <c r="B16" s="98" t="s">
        <v>195</v>
      </c>
      <c r="C16" s="97">
        <v>1</v>
      </c>
      <c r="D16" s="97" t="s">
        <v>189</v>
      </c>
      <c r="E16" s="97">
        <v>5</v>
      </c>
      <c r="F16" s="97">
        <v>5</v>
      </c>
      <c r="G16" s="97">
        <v>60</v>
      </c>
      <c r="H16" s="97">
        <v>15</v>
      </c>
      <c r="I16" s="97">
        <v>45</v>
      </c>
      <c r="J16" s="97">
        <v>5</v>
      </c>
      <c r="K16" s="97">
        <v>10</v>
      </c>
      <c r="L16" s="97">
        <v>1</v>
      </c>
      <c r="M16" s="97" t="s">
        <v>145</v>
      </c>
      <c r="N16" s="97" t="s">
        <v>146</v>
      </c>
      <c r="O16" s="97" t="s">
        <v>147</v>
      </c>
      <c r="P16" s="105">
        <v>40462</v>
      </c>
      <c r="Q16" s="100">
        <v>0.21180555555555555</v>
      </c>
      <c r="R16" s="100">
        <v>0.21597222222222223</v>
      </c>
      <c r="S16" s="100">
        <v>0.22569444444444445</v>
      </c>
      <c r="T16" s="97" t="s">
        <v>148</v>
      </c>
      <c r="U16" s="97" t="s">
        <v>149</v>
      </c>
      <c r="V16" s="97" t="s">
        <v>150</v>
      </c>
      <c r="W16" s="97"/>
    </row>
    <row r="17" spans="1:23" s="91" customFormat="1">
      <c r="A17" s="97" t="s">
        <v>141</v>
      </c>
      <c r="B17" s="98" t="s">
        <v>195</v>
      </c>
      <c r="C17" s="97">
        <v>1</v>
      </c>
      <c r="D17" s="97" t="s">
        <v>190</v>
      </c>
      <c r="E17" s="97">
        <v>7</v>
      </c>
      <c r="F17" s="97">
        <v>7</v>
      </c>
      <c r="G17" s="97">
        <v>60</v>
      </c>
      <c r="H17" s="97">
        <v>15</v>
      </c>
      <c r="I17" s="97">
        <v>45</v>
      </c>
      <c r="J17" s="97">
        <v>0</v>
      </c>
      <c r="K17" s="97">
        <v>5</v>
      </c>
      <c r="L17" s="97">
        <v>1</v>
      </c>
      <c r="M17" s="97" t="s">
        <v>145</v>
      </c>
      <c r="N17" s="97" t="s">
        <v>146</v>
      </c>
      <c r="O17" s="97" t="s">
        <v>147</v>
      </c>
      <c r="P17" s="105">
        <v>40462</v>
      </c>
      <c r="Q17" s="100">
        <v>0.21180555555555555</v>
      </c>
      <c r="R17" s="100">
        <v>0.21597222222222223</v>
      </c>
      <c r="S17" s="100">
        <v>0.22569444444444445</v>
      </c>
      <c r="T17" s="97" t="s">
        <v>148</v>
      </c>
      <c r="U17" s="97" t="s">
        <v>149</v>
      </c>
      <c r="V17" s="97" t="s">
        <v>150</v>
      </c>
      <c r="W17" s="97"/>
    </row>
    <row r="18" spans="1:23" s="91" customFormat="1">
      <c r="A18" s="97" t="s">
        <v>141</v>
      </c>
      <c r="B18" s="98" t="s">
        <v>195</v>
      </c>
      <c r="C18" s="97">
        <v>1</v>
      </c>
      <c r="D18" s="97" t="s">
        <v>191</v>
      </c>
      <c r="E18" s="97">
        <v>7</v>
      </c>
      <c r="F18" s="97">
        <v>7</v>
      </c>
      <c r="G18" s="97">
        <v>60</v>
      </c>
      <c r="H18" s="97">
        <v>15</v>
      </c>
      <c r="I18" s="97">
        <v>45</v>
      </c>
      <c r="J18" s="97">
        <v>5</v>
      </c>
      <c r="K18" s="97">
        <v>10</v>
      </c>
      <c r="L18" s="97">
        <v>1</v>
      </c>
      <c r="M18" s="97" t="s">
        <v>145</v>
      </c>
      <c r="N18" s="97" t="s">
        <v>146</v>
      </c>
      <c r="O18" s="97" t="s">
        <v>147</v>
      </c>
      <c r="P18" s="105">
        <v>40462</v>
      </c>
      <c r="Q18" s="100">
        <v>0.21180555555555555</v>
      </c>
      <c r="R18" s="100">
        <v>0.21597222222222223</v>
      </c>
      <c r="S18" s="100">
        <v>0.22569444444444445</v>
      </c>
      <c r="T18" s="97" t="s">
        <v>148</v>
      </c>
      <c r="U18" s="97" t="s">
        <v>149</v>
      </c>
      <c r="V18" s="97" t="s">
        <v>150</v>
      </c>
      <c r="W18" s="97"/>
    </row>
    <row r="19" spans="1:23" s="91" customFormat="1">
      <c r="A19" s="97" t="s">
        <v>141</v>
      </c>
      <c r="B19" s="98" t="s">
        <v>195</v>
      </c>
      <c r="C19" s="97">
        <v>1</v>
      </c>
      <c r="D19" s="97" t="s">
        <v>192</v>
      </c>
      <c r="E19" s="97">
        <v>8</v>
      </c>
      <c r="F19" s="97">
        <v>8</v>
      </c>
      <c r="G19" s="97">
        <v>60</v>
      </c>
      <c r="H19" s="97">
        <v>16.5</v>
      </c>
      <c r="I19" s="97">
        <v>43.5</v>
      </c>
      <c r="J19" s="97">
        <v>0</v>
      </c>
      <c r="K19" s="97">
        <v>5</v>
      </c>
      <c r="L19" s="97">
        <v>1</v>
      </c>
      <c r="M19" s="97" t="s">
        <v>145</v>
      </c>
      <c r="N19" s="97" t="s">
        <v>146</v>
      </c>
      <c r="O19" s="97" t="s">
        <v>147</v>
      </c>
      <c r="P19" s="105">
        <v>40462</v>
      </c>
      <c r="Q19" s="100">
        <v>0.21180555555555555</v>
      </c>
      <c r="R19" s="100">
        <v>0.21597222222222223</v>
      </c>
      <c r="S19" s="100">
        <v>0.22569444444444445</v>
      </c>
      <c r="T19" s="97" t="s">
        <v>148</v>
      </c>
      <c r="U19" s="97" t="s">
        <v>149</v>
      </c>
      <c r="V19" s="97" t="s">
        <v>150</v>
      </c>
      <c r="W19" s="97"/>
    </row>
    <row r="20" spans="1:23" s="91" customFormat="1">
      <c r="A20" s="97" t="s">
        <v>141</v>
      </c>
      <c r="B20" s="98" t="s">
        <v>195</v>
      </c>
      <c r="C20" s="97">
        <v>1</v>
      </c>
      <c r="D20" s="97" t="s">
        <v>193</v>
      </c>
      <c r="E20" s="97">
        <v>8</v>
      </c>
      <c r="F20" s="97">
        <v>8</v>
      </c>
      <c r="G20" s="97">
        <v>60</v>
      </c>
      <c r="H20" s="97">
        <v>16.5</v>
      </c>
      <c r="I20" s="97">
        <v>43.5</v>
      </c>
      <c r="J20" s="97">
        <v>5</v>
      </c>
      <c r="K20" s="97">
        <v>10</v>
      </c>
      <c r="L20" s="97">
        <v>1</v>
      </c>
      <c r="M20" s="97" t="s">
        <v>145</v>
      </c>
      <c r="N20" s="97" t="s">
        <v>146</v>
      </c>
      <c r="O20" s="97" t="s">
        <v>147</v>
      </c>
      <c r="P20" s="105">
        <v>40462</v>
      </c>
      <c r="Q20" s="100">
        <v>0.21180555555555555</v>
      </c>
      <c r="R20" s="100">
        <v>0.21597222222222223</v>
      </c>
      <c r="S20" s="100">
        <v>0.22569444444444445</v>
      </c>
      <c r="T20" s="97" t="s">
        <v>148</v>
      </c>
      <c r="U20" s="97" t="s">
        <v>149</v>
      </c>
      <c r="V20" s="97" t="s">
        <v>150</v>
      </c>
      <c r="W20" s="97"/>
    </row>
    <row r="21" spans="1:23" s="91" customFormat="1">
      <c r="A21" s="97" t="s">
        <v>141</v>
      </c>
      <c r="B21" s="98" t="s">
        <v>207</v>
      </c>
      <c r="C21" s="97">
        <v>1</v>
      </c>
      <c r="D21" s="97" t="s">
        <v>246</v>
      </c>
      <c r="E21" s="97">
        <v>4</v>
      </c>
      <c r="F21" s="97">
        <v>4</v>
      </c>
      <c r="G21" s="97">
        <v>60</v>
      </c>
      <c r="H21" s="97">
        <v>12.5</v>
      </c>
      <c r="I21" s="97">
        <v>47.5</v>
      </c>
      <c r="J21" s="97">
        <v>0</v>
      </c>
      <c r="K21" s="97">
        <v>5</v>
      </c>
      <c r="L21" s="97">
        <v>1</v>
      </c>
      <c r="M21" s="97" t="s">
        <v>145</v>
      </c>
      <c r="N21" s="97" t="s">
        <v>146</v>
      </c>
      <c r="O21" s="97" t="s">
        <v>147</v>
      </c>
      <c r="P21" s="105">
        <v>40462</v>
      </c>
      <c r="Q21" s="100">
        <v>0.27499999999999997</v>
      </c>
      <c r="R21" s="100">
        <v>0.27708333333333335</v>
      </c>
      <c r="S21" s="100">
        <v>0.28402777777777777</v>
      </c>
      <c r="T21" s="97" t="s">
        <v>148</v>
      </c>
      <c r="U21" s="97" t="s">
        <v>149</v>
      </c>
      <c r="V21" s="97" t="s">
        <v>247</v>
      </c>
      <c r="W21" s="97"/>
    </row>
    <row r="22" spans="1:23" s="91" customFormat="1">
      <c r="A22" s="97" t="s">
        <v>141</v>
      </c>
      <c r="B22" s="98" t="s">
        <v>207</v>
      </c>
      <c r="C22" s="97">
        <v>1</v>
      </c>
      <c r="D22" s="97" t="s">
        <v>248</v>
      </c>
      <c r="E22" s="97">
        <v>4</v>
      </c>
      <c r="F22" s="97">
        <v>4</v>
      </c>
      <c r="G22" s="97">
        <v>60</v>
      </c>
      <c r="H22" s="97">
        <v>12.5</v>
      </c>
      <c r="I22" s="97">
        <v>47.5</v>
      </c>
      <c r="J22" s="97">
        <v>5</v>
      </c>
      <c r="K22" s="97">
        <v>10</v>
      </c>
      <c r="L22" s="97">
        <v>1</v>
      </c>
      <c r="M22" s="97" t="s">
        <v>145</v>
      </c>
      <c r="N22" s="97" t="s">
        <v>146</v>
      </c>
      <c r="O22" s="97" t="s">
        <v>147</v>
      </c>
      <c r="P22" s="105">
        <v>40462</v>
      </c>
      <c r="Q22" s="100">
        <v>0.27499999999999997</v>
      </c>
      <c r="R22" s="100">
        <v>0.27708333333333335</v>
      </c>
      <c r="S22" s="100">
        <v>0.28402777777777777</v>
      </c>
      <c r="T22" s="97" t="s">
        <v>148</v>
      </c>
      <c r="U22" s="97" t="s">
        <v>149</v>
      </c>
      <c r="V22" s="97" t="s">
        <v>247</v>
      </c>
      <c r="W22" s="97"/>
    </row>
    <row r="23" spans="1:23" s="91" customFormat="1">
      <c r="A23" s="97" t="s">
        <v>141</v>
      </c>
      <c r="B23" s="98" t="s">
        <v>207</v>
      </c>
      <c r="C23" s="97">
        <v>1</v>
      </c>
      <c r="D23" s="97" t="s">
        <v>249</v>
      </c>
      <c r="E23" s="97">
        <v>8</v>
      </c>
      <c r="F23" s="97">
        <v>8</v>
      </c>
      <c r="G23" s="97">
        <v>60</v>
      </c>
      <c r="H23" s="97">
        <v>14</v>
      </c>
      <c r="I23" s="97">
        <v>46</v>
      </c>
      <c r="J23" s="97">
        <v>0</v>
      </c>
      <c r="K23" s="97">
        <v>5</v>
      </c>
      <c r="L23" s="97">
        <v>1</v>
      </c>
      <c r="M23" s="97" t="s">
        <v>145</v>
      </c>
      <c r="N23" s="97" t="s">
        <v>146</v>
      </c>
      <c r="O23" s="97" t="s">
        <v>147</v>
      </c>
      <c r="P23" s="105">
        <v>40462</v>
      </c>
      <c r="Q23" s="100">
        <v>0.27499999999999997</v>
      </c>
      <c r="R23" s="100">
        <v>0.27708333333333335</v>
      </c>
      <c r="S23" s="100">
        <v>0.28402777777777777</v>
      </c>
      <c r="T23" s="97" t="s">
        <v>148</v>
      </c>
      <c r="U23" s="97" t="s">
        <v>149</v>
      </c>
      <c r="V23" s="97" t="s">
        <v>247</v>
      </c>
      <c r="W23" s="97"/>
    </row>
    <row r="24" spans="1:23" s="91" customFormat="1">
      <c r="A24" s="97" t="s">
        <v>141</v>
      </c>
      <c r="B24" s="98" t="s">
        <v>207</v>
      </c>
      <c r="C24" s="97">
        <v>1</v>
      </c>
      <c r="D24" s="97" t="s">
        <v>250</v>
      </c>
      <c r="E24" s="97">
        <v>8</v>
      </c>
      <c r="F24" s="97">
        <v>8</v>
      </c>
      <c r="G24" s="97">
        <v>60</v>
      </c>
      <c r="H24" s="97">
        <v>14</v>
      </c>
      <c r="I24" s="97">
        <v>46</v>
      </c>
      <c r="J24" s="97">
        <v>5</v>
      </c>
      <c r="K24" s="97">
        <v>10</v>
      </c>
      <c r="L24" s="97">
        <v>1</v>
      </c>
      <c r="M24" s="97" t="s">
        <v>145</v>
      </c>
      <c r="N24" s="97" t="s">
        <v>146</v>
      </c>
      <c r="O24" s="97" t="s">
        <v>147</v>
      </c>
      <c r="P24" s="105">
        <v>40462</v>
      </c>
      <c r="Q24" s="100">
        <v>0.27499999999999997</v>
      </c>
      <c r="R24" s="100">
        <v>0.27708333333333335</v>
      </c>
      <c r="S24" s="100">
        <v>0.28402777777777777</v>
      </c>
      <c r="T24" s="97" t="s">
        <v>148</v>
      </c>
      <c r="U24" s="97" t="s">
        <v>149</v>
      </c>
      <c r="V24" s="97" t="s">
        <v>247</v>
      </c>
      <c r="W24" s="97"/>
    </row>
    <row r="25" spans="1:23" s="91" customFormat="1">
      <c r="A25" s="97" t="s">
        <v>141</v>
      </c>
      <c r="B25" s="98" t="s">
        <v>207</v>
      </c>
      <c r="C25" s="97">
        <v>1</v>
      </c>
      <c r="D25" s="97" t="s">
        <v>251</v>
      </c>
      <c r="E25" s="97">
        <v>2</v>
      </c>
      <c r="F25" s="97">
        <v>2</v>
      </c>
      <c r="G25" s="97">
        <v>60</v>
      </c>
      <c r="H25" s="97">
        <v>11</v>
      </c>
      <c r="I25" s="97">
        <v>49</v>
      </c>
      <c r="J25" s="97">
        <v>0</v>
      </c>
      <c r="K25" s="97">
        <v>5</v>
      </c>
      <c r="L25" s="97">
        <v>1</v>
      </c>
      <c r="M25" s="97" t="s">
        <v>145</v>
      </c>
      <c r="N25" s="97" t="s">
        <v>146</v>
      </c>
      <c r="O25" s="97" t="s">
        <v>147</v>
      </c>
      <c r="P25" s="105">
        <v>40462</v>
      </c>
      <c r="Q25" s="100">
        <v>0.27499999999999997</v>
      </c>
      <c r="R25" s="100">
        <v>0.27708333333333335</v>
      </c>
      <c r="S25" s="100">
        <v>0.28402777777777777</v>
      </c>
      <c r="T25" s="97" t="s">
        <v>148</v>
      </c>
      <c r="U25" s="97" t="s">
        <v>149</v>
      </c>
      <c r="V25" s="97" t="s">
        <v>247</v>
      </c>
      <c r="W25" s="97"/>
    </row>
    <row r="26" spans="1:23" s="91" customFormat="1">
      <c r="A26" s="97" t="s">
        <v>141</v>
      </c>
      <c r="B26" s="98" t="s">
        <v>207</v>
      </c>
      <c r="C26" s="97">
        <v>1</v>
      </c>
      <c r="D26" s="97" t="s">
        <v>252</v>
      </c>
      <c r="E26" s="97">
        <v>2</v>
      </c>
      <c r="F26" s="97">
        <v>2</v>
      </c>
      <c r="G26" s="97">
        <v>60</v>
      </c>
      <c r="H26" s="97">
        <v>11</v>
      </c>
      <c r="I26" s="97">
        <v>49</v>
      </c>
      <c r="J26" s="97">
        <v>5</v>
      </c>
      <c r="K26" s="97">
        <v>10</v>
      </c>
      <c r="L26" s="97">
        <v>1</v>
      </c>
      <c r="M26" s="97" t="s">
        <v>145</v>
      </c>
      <c r="N26" s="97" t="s">
        <v>146</v>
      </c>
      <c r="O26" s="97" t="s">
        <v>147</v>
      </c>
      <c r="P26" s="105">
        <v>40462</v>
      </c>
      <c r="Q26" s="100">
        <v>0.27499999999999997</v>
      </c>
      <c r="R26" s="100">
        <v>0.27708333333333335</v>
      </c>
      <c r="S26" s="100">
        <v>0.28402777777777777</v>
      </c>
      <c r="T26" s="97" t="s">
        <v>148</v>
      </c>
      <c r="U26" s="97" t="s">
        <v>149</v>
      </c>
      <c r="V26" s="97" t="s">
        <v>247</v>
      </c>
      <c r="W26" s="97"/>
    </row>
    <row r="27" spans="1:23" s="91" customFormat="1">
      <c r="A27" s="97" t="s">
        <v>141</v>
      </c>
      <c r="B27" s="98" t="s">
        <v>208</v>
      </c>
      <c r="C27" s="97">
        <v>1</v>
      </c>
      <c r="D27" s="97" t="s">
        <v>253</v>
      </c>
      <c r="E27" s="97">
        <v>3</v>
      </c>
      <c r="F27" s="97">
        <v>3</v>
      </c>
      <c r="G27" s="97">
        <v>60</v>
      </c>
      <c r="H27" s="97">
        <v>14</v>
      </c>
      <c r="I27" s="97">
        <v>46</v>
      </c>
      <c r="J27" s="97">
        <v>0</v>
      </c>
      <c r="K27" s="97">
        <v>5</v>
      </c>
      <c r="L27" s="97">
        <v>1</v>
      </c>
      <c r="M27" s="97" t="s">
        <v>145</v>
      </c>
      <c r="N27" s="97" t="s">
        <v>146</v>
      </c>
      <c r="O27" s="97" t="s">
        <v>147</v>
      </c>
      <c r="P27" s="105">
        <v>40462</v>
      </c>
      <c r="Q27" s="100">
        <v>0.34097222222222223</v>
      </c>
      <c r="R27" s="100">
        <v>0.34236111111111112</v>
      </c>
      <c r="S27" s="100">
        <v>0.34861111111111115</v>
      </c>
      <c r="T27" s="97" t="s">
        <v>148</v>
      </c>
      <c r="U27" s="97" t="s">
        <v>149</v>
      </c>
      <c r="V27" s="97" t="s">
        <v>247</v>
      </c>
      <c r="W27" s="97"/>
    </row>
    <row r="28" spans="1:23" s="91" customFormat="1">
      <c r="A28" s="97" t="s">
        <v>141</v>
      </c>
      <c r="B28" s="98" t="s">
        <v>208</v>
      </c>
      <c r="C28" s="97">
        <v>1</v>
      </c>
      <c r="D28" s="97" t="s">
        <v>254</v>
      </c>
      <c r="E28" s="97">
        <v>3</v>
      </c>
      <c r="F28" s="97">
        <v>3</v>
      </c>
      <c r="G28" s="97">
        <v>60</v>
      </c>
      <c r="H28" s="97">
        <v>14</v>
      </c>
      <c r="I28" s="97">
        <v>46</v>
      </c>
      <c r="J28" s="97">
        <v>5</v>
      </c>
      <c r="K28" s="97">
        <v>10</v>
      </c>
      <c r="L28" s="97">
        <v>1</v>
      </c>
      <c r="M28" s="97" t="s">
        <v>145</v>
      </c>
      <c r="N28" s="97" t="s">
        <v>146</v>
      </c>
      <c r="O28" s="97" t="s">
        <v>147</v>
      </c>
      <c r="P28" s="105">
        <v>40462</v>
      </c>
      <c r="Q28" s="100">
        <v>0.34097222222222223</v>
      </c>
      <c r="R28" s="100">
        <v>0.34236111111111112</v>
      </c>
      <c r="S28" s="100">
        <v>0.34861111111111115</v>
      </c>
      <c r="T28" s="97" t="s">
        <v>148</v>
      </c>
      <c r="U28" s="97" t="s">
        <v>149</v>
      </c>
      <c r="V28" s="97" t="s">
        <v>247</v>
      </c>
      <c r="W28" s="97"/>
    </row>
    <row r="29" spans="1:23" s="91" customFormat="1">
      <c r="A29" s="97" t="s">
        <v>141</v>
      </c>
      <c r="B29" s="98" t="s">
        <v>208</v>
      </c>
      <c r="C29" s="97">
        <v>1</v>
      </c>
      <c r="D29" s="97" t="s">
        <v>255</v>
      </c>
      <c r="E29" s="97">
        <v>8</v>
      </c>
      <c r="F29" s="97">
        <v>8</v>
      </c>
      <c r="G29" s="97">
        <v>60</v>
      </c>
      <c r="H29" s="97">
        <v>14</v>
      </c>
      <c r="I29" s="97">
        <v>46</v>
      </c>
      <c r="J29" s="97">
        <v>0</v>
      </c>
      <c r="K29" s="97">
        <v>5</v>
      </c>
      <c r="L29" s="97">
        <v>1</v>
      </c>
      <c r="M29" s="97" t="s">
        <v>145</v>
      </c>
      <c r="N29" s="97" t="s">
        <v>146</v>
      </c>
      <c r="O29" s="97" t="s">
        <v>147</v>
      </c>
      <c r="P29" s="105">
        <v>40462</v>
      </c>
      <c r="Q29" s="100">
        <v>0.34097222222222223</v>
      </c>
      <c r="R29" s="100">
        <v>0.34236111111111112</v>
      </c>
      <c r="S29" s="100">
        <v>0.34861111111111115</v>
      </c>
      <c r="T29" s="97" t="s">
        <v>148</v>
      </c>
      <c r="U29" s="97" t="s">
        <v>149</v>
      </c>
      <c r="V29" s="97" t="s">
        <v>247</v>
      </c>
      <c r="W29" s="97"/>
    </row>
    <row r="30" spans="1:23" s="91" customFormat="1">
      <c r="A30" s="97" t="s">
        <v>141</v>
      </c>
      <c r="B30" s="98" t="s">
        <v>208</v>
      </c>
      <c r="C30" s="97">
        <v>1</v>
      </c>
      <c r="D30" s="97" t="s">
        <v>256</v>
      </c>
      <c r="E30" s="97">
        <v>8</v>
      </c>
      <c r="F30" s="97">
        <v>8</v>
      </c>
      <c r="G30" s="97">
        <v>60</v>
      </c>
      <c r="H30" s="97">
        <v>14</v>
      </c>
      <c r="I30" s="97">
        <v>46</v>
      </c>
      <c r="J30" s="97">
        <v>5</v>
      </c>
      <c r="K30" s="97">
        <v>10</v>
      </c>
      <c r="L30" s="97">
        <v>1</v>
      </c>
      <c r="M30" s="97" t="s">
        <v>145</v>
      </c>
      <c r="N30" s="97" t="s">
        <v>146</v>
      </c>
      <c r="O30" s="97" t="s">
        <v>147</v>
      </c>
      <c r="P30" s="105">
        <v>40462</v>
      </c>
      <c r="Q30" s="100">
        <v>0.34097222222222223</v>
      </c>
      <c r="R30" s="100">
        <v>0.34236111111111112</v>
      </c>
      <c r="S30" s="100">
        <v>0.34861111111111115</v>
      </c>
      <c r="T30" s="97" t="s">
        <v>148</v>
      </c>
      <c r="U30" s="97" t="s">
        <v>149</v>
      </c>
      <c r="V30" s="97" t="s">
        <v>247</v>
      </c>
      <c r="W30" s="97"/>
    </row>
    <row r="31" spans="1:23" s="91" customFormat="1">
      <c r="A31" s="97" t="s">
        <v>141</v>
      </c>
      <c r="B31" s="98" t="s">
        <v>208</v>
      </c>
      <c r="C31" s="97">
        <v>1</v>
      </c>
      <c r="D31" s="97" t="s">
        <v>257</v>
      </c>
      <c r="E31" s="97">
        <v>5</v>
      </c>
      <c r="F31" s="97">
        <v>5</v>
      </c>
      <c r="G31" s="97">
        <v>60</v>
      </c>
      <c r="H31" s="97">
        <v>14</v>
      </c>
      <c r="I31" s="97">
        <v>46</v>
      </c>
      <c r="J31" s="97">
        <v>0</v>
      </c>
      <c r="K31" s="97">
        <v>5</v>
      </c>
      <c r="L31" s="97">
        <v>1</v>
      </c>
      <c r="M31" s="97" t="s">
        <v>145</v>
      </c>
      <c r="N31" s="97" t="s">
        <v>146</v>
      </c>
      <c r="O31" s="97" t="s">
        <v>147</v>
      </c>
      <c r="P31" s="105">
        <v>40462</v>
      </c>
      <c r="Q31" s="100">
        <v>0.34097222222222223</v>
      </c>
      <c r="R31" s="100">
        <v>0.34236111111111112</v>
      </c>
      <c r="S31" s="100">
        <v>0.34861111111111115</v>
      </c>
      <c r="T31" s="97" t="s">
        <v>148</v>
      </c>
      <c r="U31" s="97" t="s">
        <v>149</v>
      </c>
      <c r="V31" s="97" t="s">
        <v>247</v>
      </c>
      <c r="W31" s="97"/>
    </row>
    <row r="32" spans="1:23" s="91" customFormat="1">
      <c r="A32" s="97" t="s">
        <v>141</v>
      </c>
      <c r="B32" s="98" t="s">
        <v>208</v>
      </c>
      <c r="C32" s="97">
        <v>1</v>
      </c>
      <c r="D32" s="97" t="s">
        <v>258</v>
      </c>
      <c r="E32" s="97">
        <v>5</v>
      </c>
      <c r="F32" s="97">
        <v>5</v>
      </c>
      <c r="G32" s="97">
        <v>60</v>
      </c>
      <c r="H32" s="97">
        <v>14</v>
      </c>
      <c r="I32" s="97">
        <v>46</v>
      </c>
      <c r="J32" s="97">
        <v>5</v>
      </c>
      <c r="K32" s="97">
        <v>10</v>
      </c>
      <c r="L32" s="97">
        <v>1</v>
      </c>
      <c r="M32" s="97" t="s">
        <v>145</v>
      </c>
      <c r="N32" s="97" t="s">
        <v>146</v>
      </c>
      <c r="O32" s="97" t="s">
        <v>147</v>
      </c>
      <c r="P32" s="105">
        <v>40462</v>
      </c>
      <c r="Q32" s="100">
        <v>0.34097222222222223</v>
      </c>
      <c r="R32" s="100">
        <v>0.34236111111111112</v>
      </c>
      <c r="S32" s="100">
        <v>0.34861111111111115</v>
      </c>
      <c r="T32" s="97" t="s">
        <v>148</v>
      </c>
      <c r="U32" s="97" t="s">
        <v>149</v>
      </c>
      <c r="V32" s="97" t="s">
        <v>247</v>
      </c>
      <c r="W32" s="97"/>
    </row>
    <row r="33" spans="1:24" s="91" customFormat="1">
      <c r="A33" s="97" t="s">
        <v>141</v>
      </c>
      <c r="B33" s="98" t="s">
        <v>217</v>
      </c>
      <c r="C33" s="97">
        <v>1</v>
      </c>
      <c r="D33" s="97" t="s">
        <v>259</v>
      </c>
      <c r="E33" s="97">
        <v>5</v>
      </c>
      <c r="F33" s="97">
        <v>5</v>
      </c>
      <c r="G33" s="97">
        <v>60</v>
      </c>
      <c r="H33" s="97">
        <v>14</v>
      </c>
      <c r="I33" s="97">
        <v>46</v>
      </c>
      <c r="J33" s="97">
        <v>0</v>
      </c>
      <c r="K33" s="97">
        <v>5</v>
      </c>
      <c r="L33" s="97">
        <v>1</v>
      </c>
      <c r="M33" s="97" t="s">
        <v>145</v>
      </c>
      <c r="N33" s="97" t="s">
        <v>146</v>
      </c>
      <c r="O33" s="97" t="s">
        <v>147</v>
      </c>
      <c r="P33" s="105">
        <v>40462</v>
      </c>
      <c r="Q33" s="100">
        <v>0.39513888888888887</v>
      </c>
      <c r="R33" s="100">
        <v>0.3972222222222222</v>
      </c>
      <c r="S33" s="100">
        <v>0.40416666666666662</v>
      </c>
      <c r="T33" s="97" t="s">
        <v>148</v>
      </c>
      <c r="U33" s="97" t="s">
        <v>149</v>
      </c>
      <c r="V33" s="97" t="s">
        <v>247</v>
      </c>
      <c r="W33" s="97"/>
    </row>
    <row r="34" spans="1:24" s="91" customFormat="1">
      <c r="A34" s="97" t="s">
        <v>141</v>
      </c>
      <c r="B34" s="98" t="s">
        <v>217</v>
      </c>
      <c r="C34" s="97">
        <v>1</v>
      </c>
      <c r="D34" s="97" t="s">
        <v>260</v>
      </c>
      <c r="E34" s="97">
        <v>5</v>
      </c>
      <c r="F34" s="97">
        <v>5</v>
      </c>
      <c r="G34" s="97">
        <v>60</v>
      </c>
      <c r="H34" s="97">
        <v>14</v>
      </c>
      <c r="I34" s="97">
        <v>46</v>
      </c>
      <c r="J34" s="97">
        <v>5</v>
      </c>
      <c r="K34" s="97">
        <v>10</v>
      </c>
      <c r="L34" s="97">
        <v>1</v>
      </c>
      <c r="M34" s="97" t="s">
        <v>145</v>
      </c>
      <c r="N34" s="97" t="s">
        <v>146</v>
      </c>
      <c r="O34" s="97" t="s">
        <v>147</v>
      </c>
      <c r="P34" s="105">
        <v>40462</v>
      </c>
      <c r="Q34" s="100">
        <v>0.39513888888888887</v>
      </c>
      <c r="R34" s="100">
        <v>0.3972222222222222</v>
      </c>
      <c r="S34" s="100">
        <v>0.40416666666666662</v>
      </c>
      <c r="T34" s="97" t="s">
        <v>148</v>
      </c>
      <c r="U34" s="97" t="s">
        <v>149</v>
      </c>
      <c r="V34" s="97" t="s">
        <v>247</v>
      </c>
      <c r="W34" s="97"/>
    </row>
    <row r="35" spans="1:24" s="91" customFormat="1">
      <c r="A35" s="97" t="s">
        <v>141</v>
      </c>
      <c r="B35" s="98" t="s">
        <v>217</v>
      </c>
      <c r="C35" s="97">
        <v>1</v>
      </c>
      <c r="D35" s="97" t="s">
        <v>261</v>
      </c>
      <c r="E35" s="97">
        <v>7</v>
      </c>
      <c r="F35" s="97">
        <v>7</v>
      </c>
      <c r="G35" s="97">
        <v>60</v>
      </c>
      <c r="H35" s="97">
        <v>12</v>
      </c>
      <c r="I35" s="97">
        <v>48</v>
      </c>
      <c r="J35" s="97">
        <v>0</v>
      </c>
      <c r="K35" s="97">
        <v>5</v>
      </c>
      <c r="L35" s="97">
        <v>1</v>
      </c>
      <c r="M35" s="97" t="s">
        <v>145</v>
      </c>
      <c r="N35" s="97" t="s">
        <v>146</v>
      </c>
      <c r="O35" s="97" t="s">
        <v>147</v>
      </c>
      <c r="P35" s="105">
        <v>40462</v>
      </c>
      <c r="Q35" s="100">
        <v>0.39513888888888887</v>
      </c>
      <c r="R35" s="100">
        <v>0.3972222222222222</v>
      </c>
      <c r="S35" s="100">
        <v>0.40416666666666662</v>
      </c>
      <c r="T35" s="97" t="s">
        <v>148</v>
      </c>
      <c r="U35" s="97" t="s">
        <v>149</v>
      </c>
      <c r="V35" s="97" t="s">
        <v>247</v>
      </c>
      <c r="W35" s="97"/>
    </row>
    <row r="36" spans="1:24" s="91" customFormat="1">
      <c r="A36" s="97" t="s">
        <v>141</v>
      </c>
      <c r="B36" s="98" t="s">
        <v>217</v>
      </c>
      <c r="C36" s="97">
        <v>1</v>
      </c>
      <c r="D36" s="97" t="s">
        <v>262</v>
      </c>
      <c r="E36" s="97">
        <v>7</v>
      </c>
      <c r="F36" s="97">
        <v>7</v>
      </c>
      <c r="G36" s="97">
        <v>60</v>
      </c>
      <c r="H36" s="97">
        <v>12</v>
      </c>
      <c r="I36" s="97">
        <v>48</v>
      </c>
      <c r="J36" s="97">
        <v>5</v>
      </c>
      <c r="K36" s="97">
        <v>10</v>
      </c>
      <c r="L36" s="97">
        <v>1</v>
      </c>
      <c r="M36" s="97" t="s">
        <v>145</v>
      </c>
      <c r="N36" s="97" t="s">
        <v>146</v>
      </c>
      <c r="O36" s="97" t="s">
        <v>147</v>
      </c>
      <c r="P36" s="105">
        <v>40462</v>
      </c>
      <c r="Q36" s="100">
        <v>0.39513888888888887</v>
      </c>
      <c r="R36" s="100">
        <v>0.3972222222222222</v>
      </c>
      <c r="S36" s="100">
        <v>0.40416666666666662</v>
      </c>
      <c r="T36" s="97" t="s">
        <v>148</v>
      </c>
      <c r="U36" s="97" t="s">
        <v>149</v>
      </c>
      <c r="V36" s="97" t="s">
        <v>247</v>
      </c>
      <c r="W36" s="97"/>
    </row>
    <row r="37" spans="1:24" s="97" customFormat="1">
      <c r="A37" s="97" t="s">
        <v>141</v>
      </c>
      <c r="B37" s="98" t="s">
        <v>217</v>
      </c>
      <c r="C37" s="97">
        <v>1</v>
      </c>
      <c r="D37" s="97" t="s">
        <v>263</v>
      </c>
      <c r="E37" s="97">
        <v>6</v>
      </c>
      <c r="F37" s="97">
        <v>6</v>
      </c>
      <c r="G37" s="97">
        <v>60</v>
      </c>
      <c r="H37" s="97">
        <v>14</v>
      </c>
      <c r="I37" s="97">
        <v>46</v>
      </c>
      <c r="J37" s="97">
        <v>0</v>
      </c>
      <c r="K37" s="97">
        <v>5</v>
      </c>
      <c r="L37" s="97">
        <v>1</v>
      </c>
      <c r="M37" s="97" t="s">
        <v>145</v>
      </c>
      <c r="N37" s="97" t="s">
        <v>146</v>
      </c>
      <c r="O37" s="97" t="s">
        <v>147</v>
      </c>
      <c r="P37" s="105">
        <v>40462</v>
      </c>
      <c r="Q37" s="100">
        <v>0.39513888888888887</v>
      </c>
      <c r="R37" s="100">
        <v>0.3972222222222222</v>
      </c>
      <c r="S37" s="100">
        <v>0.40416666666666662</v>
      </c>
      <c r="T37" s="97" t="s">
        <v>148</v>
      </c>
      <c r="U37" s="97" t="s">
        <v>149</v>
      </c>
      <c r="V37" s="97" t="s">
        <v>247</v>
      </c>
      <c r="X37" s="116"/>
    </row>
    <row r="38" spans="1:24" s="97" customFormat="1">
      <c r="A38" s="97" t="s">
        <v>141</v>
      </c>
      <c r="B38" s="98" t="s">
        <v>217</v>
      </c>
      <c r="C38" s="97">
        <v>1</v>
      </c>
      <c r="D38" s="97" t="s">
        <v>264</v>
      </c>
      <c r="E38" s="97">
        <v>6</v>
      </c>
      <c r="F38" s="97">
        <v>6</v>
      </c>
      <c r="G38" s="97">
        <v>60</v>
      </c>
      <c r="H38" s="97">
        <v>14</v>
      </c>
      <c r="I38" s="97">
        <v>46</v>
      </c>
      <c r="J38" s="97">
        <v>5</v>
      </c>
      <c r="K38" s="97">
        <v>10</v>
      </c>
      <c r="L38" s="97">
        <v>1</v>
      </c>
      <c r="M38" s="97" t="s">
        <v>145</v>
      </c>
      <c r="N38" s="97" t="s">
        <v>146</v>
      </c>
      <c r="O38" s="97" t="s">
        <v>147</v>
      </c>
      <c r="P38" s="105">
        <v>40462</v>
      </c>
      <c r="Q38" s="100">
        <v>0.39513888888888887</v>
      </c>
      <c r="R38" s="100">
        <v>0.3972222222222222</v>
      </c>
      <c r="S38" s="100">
        <v>0.40416666666666662</v>
      </c>
      <c r="T38" s="97" t="s">
        <v>148</v>
      </c>
      <c r="U38" s="97" t="s">
        <v>149</v>
      </c>
      <c r="V38" s="97" t="s">
        <v>247</v>
      </c>
      <c r="X38" s="116"/>
    </row>
    <row r="39" spans="1:24" s="97" customFormat="1">
      <c r="A39" s="97" t="s">
        <v>141</v>
      </c>
      <c r="B39" s="98" t="s">
        <v>222</v>
      </c>
      <c r="C39" s="97">
        <v>1</v>
      </c>
      <c r="D39" s="97" t="s">
        <v>265</v>
      </c>
      <c r="E39" s="97">
        <v>1</v>
      </c>
      <c r="F39" s="97">
        <v>1</v>
      </c>
      <c r="G39" s="97">
        <v>60</v>
      </c>
      <c r="H39" s="97">
        <v>14</v>
      </c>
      <c r="I39" s="97">
        <v>46</v>
      </c>
      <c r="J39" s="97">
        <v>0</v>
      </c>
      <c r="K39" s="97">
        <v>5</v>
      </c>
      <c r="L39" s="97">
        <v>1</v>
      </c>
      <c r="M39" s="97" t="s">
        <v>145</v>
      </c>
      <c r="N39" s="97" t="s">
        <v>146</v>
      </c>
      <c r="O39" s="97" t="s">
        <v>147</v>
      </c>
      <c r="P39" s="105">
        <v>40462</v>
      </c>
      <c r="Q39" s="100">
        <v>0.45694444444444443</v>
      </c>
      <c r="R39" s="100">
        <v>0.45763888888888887</v>
      </c>
      <c r="S39" s="100">
        <v>0.46319444444444446</v>
      </c>
      <c r="T39" s="97" t="s">
        <v>148</v>
      </c>
      <c r="U39" s="97" t="s">
        <v>149</v>
      </c>
      <c r="V39" s="97" t="s">
        <v>247</v>
      </c>
      <c r="X39" s="116"/>
    </row>
    <row r="40" spans="1:24" s="97" customFormat="1">
      <c r="A40" s="97" t="s">
        <v>141</v>
      </c>
      <c r="B40" s="98" t="s">
        <v>222</v>
      </c>
      <c r="C40" s="97">
        <v>1</v>
      </c>
      <c r="D40" s="97" t="s">
        <v>266</v>
      </c>
      <c r="E40" s="97">
        <v>1</v>
      </c>
      <c r="F40" s="97">
        <v>1</v>
      </c>
      <c r="G40" s="97">
        <v>60</v>
      </c>
      <c r="H40" s="97">
        <v>14</v>
      </c>
      <c r="I40" s="97">
        <v>46</v>
      </c>
      <c r="J40" s="97">
        <v>5</v>
      </c>
      <c r="K40" s="97">
        <v>10</v>
      </c>
      <c r="L40" s="97">
        <v>1</v>
      </c>
      <c r="M40" s="97" t="s">
        <v>145</v>
      </c>
      <c r="N40" s="97" t="s">
        <v>146</v>
      </c>
      <c r="O40" s="97" t="s">
        <v>147</v>
      </c>
      <c r="P40" s="105">
        <v>40462</v>
      </c>
      <c r="Q40" s="100">
        <v>0.45694444444444443</v>
      </c>
      <c r="R40" s="100">
        <v>0.45763888888888887</v>
      </c>
      <c r="S40" s="100">
        <v>0.46319444444444446</v>
      </c>
      <c r="T40" s="97" t="s">
        <v>148</v>
      </c>
      <c r="U40" s="97" t="s">
        <v>149</v>
      </c>
      <c r="V40" s="97" t="s">
        <v>247</v>
      </c>
      <c r="X40" s="116"/>
    </row>
    <row r="41" spans="1:24" s="97" customFormat="1">
      <c r="A41" s="97" t="s">
        <v>141</v>
      </c>
      <c r="B41" s="98" t="s">
        <v>222</v>
      </c>
      <c r="C41" s="97">
        <v>1</v>
      </c>
      <c r="D41" s="97" t="s">
        <v>267</v>
      </c>
      <c r="E41" s="97">
        <v>2</v>
      </c>
      <c r="F41" s="97">
        <v>2</v>
      </c>
      <c r="G41" s="97">
        <v>60</v>
      </c>
      <c r="H41" s="97">
        <v>14</v>
      </c>
      <c r="I41" s="97">
        <v>46</v>
      </c>
      <c r="J41" s="97">
        <v>0</v>
      </c>
      <c r="K41" s="97">
        <v>5</v>
      </c>
      <c r="L41" s="97">
        <v>1</v>
      </c>
      <c r="M41" s="97" t="s">
        <v>145</v>
      </c>
      <c r="N41" s="97" t="s">
        <v>146</v>
      </c>
      <c r="O41" s="97" t="s">
        <v>147</v>
      </c>
      <c r="P41" s="105">
        <v>40462</v>
      </c>
      <c r="Q41" s="100">
        <v>0.45694444444444443</v>
      </c>
      <c r="R41" s="100">
        <v>0.45763888888888887</v>
      </c>
      <c r="S41" s="100">
        <v>0.46319444444444446</v>
      </c>
      <c r="T41" s="97" t="s">
        <v>148</v>
      </c>
      <c r="U41" s="97" t="s">
        <v>149</v>
      </c>
      <c r="V41" s="97" t="s">
        <v>247</v>
      </c>
      <c r="X41" s="116"/>
    </row>
    <row r="42" spans="1:24" s="97" customFormat="1">
      <c r="A42" s="97" t="s">
        <v>141</v>
      </c>
      <c r="B42" s="98" t="s">
        <v>222</v>
      </c>
      <c r="C42" s="97">
        <v>1</v>
      </c>
      <c r="D42" s="97" t="s">
        <v>268</v>
      </c>
      <c r="E42" s="97">
        <v>2</v>
      </c>
      <c r="F42" s="97">
        <v>2</v>
      </c>
      <c r="G42" s="97">
        <v>60</v>
      </c>
      <c r="H42" s="97">
        <v>14</v>
      </c>
      <c r="I42" s="97">
        <v>46</v>
      </c>
      <c r="J42" s="97">
        <v>5</v>
      </c>
      <c r="K42" s="97">
        <v>10</v>
      </c>
      <c r="L42" s="97">
        <v>1</v>
      </c>
      <c r="M42" s="97" t="s">
        <v>145</v>
      </c>
      <c r="N42" s="97" t="s">
        <v>146</v>
      </c>
      <c r="O42" s="97" t="s">
        <v>147</v>
      </c>
      <c r="P42" s="105">
        <v>40462</v>
      </c>
      <c r="Q42" s="100">
        <v>0.45694444444444443</v>
      </c>
      <c r="R42" s="100">
        <v>0.45763888888888887</v>
      </c>
      <c r="S42" s="100">
        <v>0.46319444444444446</v>
      </c>
      <c r="T42" s="97" t="s">
        <v>148</v>
      </c>
      <c r="U42" s="97" t="s">
        <v>149</v>
      </c>
      <c r="V42" s="97" t="s">
        <v>247</v>
      </c>
      <c r="X42" s="116"/>
    </row>
    <row r="43" spans="1:24" s="97" customFormat="1">
      <c r="A43" s="97" t="s">
        <v>141</v>
      </c>
      <c r="B43" s="98" t="s">
        <v>222</v>
      </c>
      <c r="C43" s="97">
        <v>1</v>
      </c>
      <c r="D43" s="97" t="s">
        <v>269</v>
      </c>
      <c r="E43" s="97">
        <v>6</v>
      </c>
      <c r="F43" s="97">
        <v>6</v>
      </c>
      <c r="G43" s="97">
        <v>60</v>
      </c>
      <c r="H43" s="97">
        <v>15</v>
      </c>
      <c r="I43" s="97">
        <v>45</v>
      </c>
      <c r="J43" s="97">
        <v>0</v>
      </c>
      <c r="K43" s="97">
        <v>5</v>
      </c>
      <c r="L43" s="97">
        <v>1</v>
      </c>
      <c r="M43" s="97" t="s">
        <v>145</v>
      </c>
      <c r="N43" s="97" t="s">
        <v>146</v>
      </c>
      <c r="O43" s="97" t="s">
        <v>147</v>
      </c>
      <c r="P43" s="105">
        <v>40462</v>
      </c>
      <c r="Q43" s="100">
        <v>0.45694444444444443</v>
      </c>
      <c r="R43" s="100">
        <v>0.45763888888888887</v>
      </c>
      <c r="S43" s="100">
        <v>0.46319444444444446</v>
      </c>
      <c r="T43" s="97" t="s">
        <v>148</v>
      </c>
      <c r="U43" s="97" t="s">
        <v>149</v>
      </c>
      <c r="V43" s="97" t="s">
        <v>247</v>
      </c>
      <c r="X43" s="116"/>
    </row>
    <row r="44" spans="1:24" s="97" customFormat="1">
      <c r="A44" s="97" t="s">
        <v>141</v>
      </c>
      <c r="B44" s="98" t="s">
        <v>222</v>
      </c>
      <c r="C44" s="97">
        <v>1</v>
      </c>
      <c r="D44" s="97" t="s">
        <v>270</v>
      </c>
      <c r="E44" s="97">
        <v>6</v>
      </c>
      <c r="F44" s="97">
        <v>6</v>
      </c>
      <c r="G44" s="97">
        <v>60</v>
      </c>
      <c r="H44" s="97">
        <v>15</v>
      </c>
      <c r="I44" s="97">
        <v>45</v>
      </c>
      <c r="J44" s="97">
        <v>5</v>
      </c>
      <c r="K44" s="97">
        <v>10</v>
      </c>
      <c r="L44" s="97">
        <v>1</v>
      </c>
      <c r="M44" s="97" t="s">
        <v>145</v>
      </c>
      <c r="N44" s="97" t="s">
        <v>146</v>
      </c>
      <c r="O44" s="97" t="s">
        <v>147</v>
      </c>
      <c r="P44" s="105">
        <v>40462</v>
      </c>
      <c r="Q44" s="100">
        <v>0.45694444444444443</v>
      </c>
      <c r="R44" s="100">
        <v>0.45763888888888887</v>
      </c>
      <c r="S44" s="100">
        <v>0.46319444444444446</v>
      </c>
      <c r="T44" s="97" t="s">
        <v>148</v>
      </c>
      <c r="U44" s="97" t="s">
        <v>149</v>
      </c>
      <c r="V44" s="97" t="s">
        <v>247</v>
      </c>
      <c r="X44" s="116"/>
    </row>
    <row r="45" spans="1:24" s="97" customFormat="1">
      <c r="A45" s="97" t="s">
        <v>141</v>
      </c>
      <c r="B45" s="98">
        <v>3.36</v>
      </c>
      <c r="C45" s="97">
        <v>1</v>
      </c>
      <c r="D45" s="97" t="s">
        <v>342</v>
      </c>
      <c r="E45" s="97">
        <v>3</v>
      </c>
      <c r="F45" s="97">
        <v>3</v>
      </c>
      <c r="G45" s="97">
        <v>60</v>
      </c>
      <c r="H45" s="97">
        <v>18</v>
      </c>
      <c r="I45" s="97">
        <v>42</v>
      </c>
      <c r="J45" s="97">
        <v>0</v>
      </c>
      <c r="K45" s="97">
        <v>5</v>
      </c>
      <c r="L45" s="97">
        <v>1</v>
      </c>
      <c r="M45" s="97" t="s">
        <v>145</v>
      </c>
      <c r="N45" s="97" t="s">
        <v>146</v>
      </c>
      <c r="O45" s="97" t="s">
        <v>147</v>
      </c>
      <c r="P45" s="105">
        <v>40462</v>
      </c>
      <c r="Q45" s="100">
        <v>0.52638888888888891</v>
      </c>
      <c r="R45" s="100">
        <v>0.52777777777777779</v>
      </c>
      <c r="S45" s="100">
        <v>0.53402777777777777</v>
      </c>
      <c r="T45" s="97" t="s">
        <v>148</v>
      </c>
      <c r="U45" s="97" t="s">
        <v>149</v>
      </c>
      <c r="V45" s="97" t="s">
        <v>247</v>
      </c>
      <c r="X45" s="116"/>
    </row>
    <row r="46" spans="1:24" s="97" customFormat="1">
      <c r="A46" s="97" t="s">
        <v>141</v>
      </c>
      <c r="B46" s="98">
        <v>3.36</v>
      </c>
      <c r="C46" s="97">
        <v>1</v>
      </c>
      <c r="D46" s="97" t="s">
        <v>343</v>
      </c>
      <c r="E46" s="97">
        <v>3</v>
      </c>
      <c r="F46" s="97">
        <v>3</v>
      </c>
      <c r="G46" s="97">
        <v>60</v>
      </c>
      <c r="H46" s="97">
        <v>18</v>
      </c>
      <c r="I46" s="97">
        <v>42</v>
      </c>
      <c r="J46" s="97">
        <v>5</v>
      </c>
      <c r="K46" s="97">
        <v>10</v>
      </c>
      <c r="L46" s="97">
        <v>1</v>
      </c>
      <c r="M46" s="97" t="s">
        <v>145</v>
      </c>
      <c r="N46" s="97" t="s">
        <v>146</v>
      </c>
      <c r="O46" s="97" t="s">
        <v>147</v>
      </c>
      <c r="P46" s="105">
        <v>40462</v>
      </c>
      <c r="Q46" s="100">
        <v>0.52638888888888891</v>
      </c>
      <c r="R46" s="100">
        <v>0.52777777777777779</v>
      </c>
      <c r="S46" s="100">
        <v>0.53402777777777777</v>
      </c>
      <c r="T46" s="97" t="s">
        <v>148</v>
      </c>
      <c r="U46" s="97" t="s">
        <v>149</v>
      </c>
      <c r="V46" s="97" t="s">
        <v>247</v>
      </c>
      <c r="X46" s="116"/>
    </row>
    <row r="47" spans="1:24" s="97" customFormat="1">
      <c r="A47" s="97" t="s">
        <v>141</v>
      </c>
      <c r="B47" s="98">
        <v>3.36</v>
      </c>
      <c r="C47" s="97">
        <v>1</v>
      </c>
      <c r="D47" s="97" t="s">
        <v>344</v>
      </c>
      <c r="E47" s="97">
        <v>6</v>
      </c>
      <c r="F47" s="97">
        <v>6</v>
      </c>
      <c r="G47" s="97">
        <v>60</v>
      </c>
      <c r="H47" s="97">
        <v>17.5</v>
      </c>
      <c r="I47" s="97">
        <v>42.5</v>
      </c>
      <c r="J47" s="97">
        <v>0</v>
      </c>
      <c r="K47" s="97">
        <v>5</v>
      </c>
      <c r="L47" s="97">
        <v>1</v>
      </c>
      <c r="M47" s="97" t="s">
        <v>145</v>
      </c>
      <c r="N47" s="97" t="s">
        <v>146</v>
      </c>
      <c r="O47" s="97" t="s">
        <v>147</v>
      </c>
      <c r="P47" s="105">
        <v>40462</v>
      </c>
      <c r="Q47" s="100">
        <v>0.52638888888888891</v>
      </c>
      <c r="R47" s="100">
        <v>0.52777777777777779</v>
      </c>
      <c r="S47" s="100">
        <v>0.53402777777777777</v>
      </c>
      <c r="T47" s="97" t="s">
        <v>148</v>
      </c>
      <c r="U47" s="97" t="s">
        <v>149</v>
      </c>
      <c r="V47" s="97" t="s">
        <v>247</v>
      </c>
      <c r="X47" s="116"/>
    </row>
    <row r="48" spans="1:24" s="97" customFormat="1">
      <c r="A48" s="97" t="s">
        <v>141</v>
      </c>
      <c r="B48" s="98">
        <v>3.36</v>
      </c>
      <c r="C48" s="97">
        <v>1</v>
      </c>
      <c r="D48" s="97" t="s">
        <v>345</v>
      </c>
      <c r="E48" s="97">
        <v>6</v>
      </c>
      <c r="F48" s="97">
        <v>6</v>
      </c>
      <c r="G48" s="97">
        <v>60</v>
      </c>
      <c r="H48" s="97">
        <v>17.5</v>
      </c>
      <c r="I48" s="97">
        <v>42.5</v>
      </c>
      <c r="J48" s="97">
        <v>5</v>
      </c>
      <c r="K48" s="97">
        <v>10</v>
      </c>
      <c r="L48" s="97">
        <v>1</v>
      </c>
      <c r="M48" s="97" t="s">
        <v>145</v>
      </c>
      <c r="N48" s="97" t="s">
        <v>146</v>
      </c>
      <c r="O48" s="97" t="s">
        <v>147</v>
      </c>
      <c r="P48" s="105">
        <v>40462</v>
      </c>
      <c r="Q48" s="100">
        <v>0.52638888888888891</v>
      </c>
      <c r="R48" s="100">
        <v>0.52777777777777779</v>
      </c>
      <c r="S48" s="100">
        <v>0.53402777777777777</v>
      </c>
      <c r="T48" s="97" t="s">
        <v>148</v>
      </c>
      <c r="U48" s="97" t="s">
        <v>149</v>
      </c>
      <c r="V48" s="97" t="s">
        <v>247</v>
      </c>
      <c r="X48" s="116"/>
    </row>
    <row r="49" spans="1:24" s="97" customFormat="1">
      <c r="A49" s="97" t="s">
        <v>141</v>
      </c>
      <c r="B49" s="98">
        <v>3.36</v>
      </c>
      <c r="C49" s="97">
        <v>1</v>
      </c>
      <c r="D49" s="97" t="s">
        <v>346</v>
      </c>
      <c r="E49" s="97">
        <v>8</v>
      </c>
      <c r="F49" s="97">
        <v>8</v>
      </c>
      <c r="G49" s="97">
        <v>60</v>
      </c>
      <c r="H49" s="97">
        <v>16</v>
      </c>
      <c r="I49" s="97">
        <v>44</v>
      </c>
      <c r="J49" s="97">
        <v>0</v>
      </c>
      <c r="K49" s="97">
        <v>5</v>
      </c>
      <c r="L49" s="97">
        <v>1</v>
      </c>
      <c r="M49" s="97" t="s">
        <v>145</v>
      </c>
      <c r="N49" s="97" t="s">
        <v>146</v>
      </c>
      <c r="O49" s="97" t="s">
        <v>147</v>
      </c>
      <c r="P49" s="105">
        <v>40462</v>
      </c>
      <c r="Q49" s="100">
        <v>0.52638888888888891</v>
      </c>
      <c r="R49" s="100">
        <v>0.52777777777777779</v>
      </c>
      <c r="S49" s="100">
        <v>0.53402777777777777</v>
      </c>
      <c r="T49" s="97" t="s">
        <v>148</v>
      </c>
      <c r="U49" s="97" t="s">
        <v>149</v>
      </c>
      <c r="V49" s="97" t="s">
        <v>247</v>
      </c>
      <c r="X49" s="116"/>
    </row>
    <row r="50" spans="1:24" s="97" customFormat="1">
      <c r="A50" s="97" t="s">
        <v>141</v>
      </c>
      <c r="B50" s="98">
        <v>3.36</v>
      </c>
      <c r="C50" s="97">
        <v>1</v>
      </c>
      <c r="D50" s="97" t="s">
        <v>347</v>
      </c>
      <c r="E50" s="97">
        <v>8</v>
      </c>
      <c r="F50" s="97">
        <v>8</v>
      </c>
      <c r="G50" s="97">
        <v>60</v>
      </c>
      <c r="H50" s="97">
        <v>16</v>
      </c>
      <c r="I50" s="97">
        <v>44</v>
      </c>
      <c r="J50" s="97">
        <v>5</v>
      </c>
      <c r="K50" s="97">
        <v>10</v>
      </c>
      <c r="L50" s="97">
        <v>1</v>
      </c>
      <c r="M50" s="97" t="s">
        <v>145</v>
      </c>
      <c r="N50" s="97" t="s">
        <v>146</v>
      </c>
      <c r="O50" s="97" t="s">
        <v>147</v>
      </c>
      <c r="P50" s="105">
        <v>40462</v>
      </c>
      <c r="Q50" s="100">
        <v>0.52638888888888891</v>
      </c>
      <c r="R50" s="100">
        <v>0.52777777777777779</v>
      </c>
      <c r="S50" s="100">
        <v>0.53402777777777777</v>
      </c>
      <c r="T50" s="97" t="s">
        <v>148</v>
      </c>
      <c r="U50" s="97" t="s">
        <v>149</v>
      </c>
      <c r="V50" s="97" t="s">
        <v>247</v>
      </c>
      <c r="X50" s="116"/>
    </row>
    <row r="51" spans="1:24" s="97" customFormat="1">
      <c r="A51" s="97" t="s">
        <v>141</v>
      </c>
      <c r="B51" s="98" t="s">
        <v>293</v>
      </c>
      <c r="C51" s="97">
        <v>1</v>
      </c>
      <c r="D51" s="97" t="s">
        <v>348</v>
      </c>
      <c r="E51" s="97">
        <v>2</v>
      </c>
      <c r="F51" s="97">
        <v>2</v>
      </c>
      <c r="G51" s="97">
        <v>60</v>
      </c>
      <c r="H51" s="97">
        <v>17</v>
      </c>
      <c r="I51" s="97">
        <v>43</v>
      </c>
      <c r="J51" s="97">
        <v>0</v>
      </c>
      <c r="K51" s="97">
        <v>5</v>
      </c>
      <c r="L51" s="97">
        <v>1</v>
      </c>
      <c r="M51" s="97" t="s">
        <v>145</v>
      </c>
      <c r="N51" s="97" t="s">
        <v>146</v>
      </c>
      <c r="O51" s="97" t="s">
        <v>147</v>
      </c>
      <c r="P51" s="99">
        <v>40462</v>
      </c>
      <c r="Q51" s="94">
        <v>0.60972222222222217</v>
      </c>
      <c r="R51" s="94">
        <v>0.61111111111111105</v>
      </c>
      <c r="S51" s="94">
        <v>0.61736111111111114</v>
      </c>
      <c r="T51" s="97" t="s">
        <v>148</v>
      </c>
      <c r="U51" s="97" t="s">
        <v>149</v>
      </c>
      <c r="V51" s="97" t="s">
        <v>247</v>
      </c>
    </row>
    <row r="52" spans="1:24" s="97" customFormat="1">
      <c r="A52" s="97" t="s">
        <v>141</v>
      </c>
      <c r="B52" s="98" t="s">
        <v>293</v>
      </c>
      <c r="C52" s="97">
        <v>1</v>
      </c>
      <c r="D52" s="97" t="s">
        <v>349</v>
      </c>
      <c r="E52" s="97">
        <v>2</v>
      </c>
      <c r="F52" s="97">
        <v>2</v>
      </c>
      <c r="G52" s="97">
        <v>60</v>
      </c>
      <c r="H52" s="97">
        <v>17</v>
      </c>
      <c r="I52" s="97">
        <v>43</v>
      </c>
      <c r="J52" s="97">
        <v>5</v>
      </c>
      <c r="K52" s="97">
        <v>10</v>
      </c>
      <c r="L52" s="97">
        <v>1</v>
      </c>
      <c r="M52" s="97" t="s">
        <v>145</v>
      </c>
      <c r="N52" s="97" t="s">
        <v>146</v>
      </c>
      <c r="O52" s="97" t="s">
        <v>147</v>
      </c>
      <c r="P52" s="99">
        <v>40462</v>
      </c>
      <c r="Q52" s="94">
        <v>0.60972222222222217</v>
      </c>
      <c r="R52" s="94">
        <v>0.61111111111111105</v>
      </c>
      <c r="S52" s="94">
        <v>0.61736111111111114</v>
      </c>
      <c r="T52" s="97" t="s">
        <v>148</v>
      </c>
      <c r="U52" s="97" t="s">
        <v>149</v>
      </c>
      <c r="V52" s="97" t="s">
        <v>247</v>
      </c>
    </row>
    <row r="53" spans="1:24" s="97" customFormat="1">
      <c r="A53" s="97" t="s">
        <v>141</v>
      </c>
      <c r="B53" s="98" t="s">
        <v>293</v>
      </c>
      <c r="C53" s="97">
        <v>1</v>
      </c>
      <c r="D53" s="97" t="s">
        <v>350</v>
      </c>
      <c r="E53" s="97">
        <v>6</v>
      </c>
      <c r="F53" s="97">
        <v>6</v>
      </c>
      <c r="G53" s="97">
        <v>60</v>
      </c>
      <c r="H53" s="97">
        <v>18</v>
      </c>
      <c r="I53" s="97">
        <v>42</v>
      </c>
      <c r="J53" s="97">
        <v>0</v>
      </c>
      <c r="K53" s="97">
        <v>5</v>
      </c>
      <c r="L53" s="97">
        <v>1</v>
      </c>
      <c r="M53" s="97" t="s">
        <v>145</v>
      </c>
      <c r="N53" s="97" t="s">
        <v>146</v>
      </c>
      <c r="O53" s="97" t="s">
        <v>147</v>
      </c>
      <c r="P53" s="99">
        <v>40462</v>
      </c>
      <c r="Q53" s="94">
        <v>0.60972222222222217</v>
      </c>
      <c r="R53" s="94">
        <v>0.61111111111111105</v>
      </c>
      <c r="S53" s="94">
        <v>0.61736111111111114</v>
      </c>
      <c r="T53" s="97" t="s">
        <v>148</v>
      </c>
      <c r="U53" s="97" t="s">
        <v>149</v>
      </c>
      <c r="V53" s="97" t="s">
        <v>247</v>
      </c>
    </row>
    <row r="54" spans="1:24" s="97" customFormat="1">
      <c r="A54" s="97" t="s">
        <v>141</v>
      </c>
      <c r="B54" s="98" t="s">
        <v>293</v>
      </c>
      <c r="C54" s="97">
        <v>1</v>
      </c>
      <c r="D54" s="97" t="s">
        <v>351</v>
      </c>
      <c r="E54" s="97">
        <v>6</v>
      </c>
      <c r="F54" s="97">
        <v>6</v>
      </c>
      <c r="G54" s="97">
        <v>60</v>
      </c>
      <c r="H54" s="97">
        <v>18</v>
      </c>
      <c r="I54" s="97">
        <v>42</v>
      </c>
      <c r="J54" s="97">
        <v>5</v>
      </c>
      <c r="K54" s="97">
        <v>10</v>
      </c>
      <c r="L54" s="97">
        <v>1</v>
      </c>
      <c r="M54" s="97" t="s">
        <v>145</v>
      </c>
      <c r="N54" s="97" t="s">
        <v>146</v>
      </c>
      <c r="O54" s="97" t="s">
        <v>147</v>
      </c>
      <c r="P54" s="99">
        <v>40462</v>
      </c>
      <c r="Q54" s="94">
        <v>0.60972222222222217</v>
      </c>
      <c r="R54" s="94">
        <v>0.61111111111111105</v>
      </c>
      <c r="S54" s="94">
        <v>0.61736111111111114</v>
      </c>
      <c r="T54" s="97" t="s">
        <v>148</v>
      </c>
      <c r="U54" s="97" t="s">
        <v>149</v>
      </c>
      <c r="V54" s="97" t="s">
        <v>247</v>
      </c>
    </row>
    <row r="55" spans="1:24" s="97" customFormat="1">
      <c r="A55" s="97" t="s">
        <v>141</v>
      </c>
      <c r="B55" s="98" t="s">
        <v>293</v>
      </c>
      <c r="C55" s="97">
        <v>1</v>
      </c>
      <c r="D55" s="97" t="s">
        <v>352</v>
      </c>
      <c r="E55" s="97">
        <v>5</v>
      </c>
      <c r="F55" s="97">
        <v>5</v>
      </c>
      <c r="G55" s="97">
        <v>60</v>
      </c>
      <c r="H55" s="97">
        <v>18</v>
      </c>
      <c r="I55" s="97">
        <v>42</v>
      </c>
      <c r="J55" s="97">
        <v>0</v>
      </c>
      <c r="K55" s="97">
        <v>5</v>
      </c>
      <c r="L55" s="97">
        <v>1</v>
      </c>
      <c r="M55" s="97" t="s">
        <v>145</v>
      </c>
      <c r="N55" s="97" t="s">
        <v>146</v>
      </c>
      <c r="O55" s="97" t="s">
        <v>147</v>
      </c>
      <c r="P55" s="99">
        <v>40462</v>
      </c>
      <c r="Q55" s="94">
        <v>0.60972222222222217</v>
      </c>
      <c r="R55" s="94">
        <v>0.61111111111111105</v>
      </c>
      <c r="S55" s="94">
        <v>0.61736111111111114</v>
      </c>
      <c r="T55" s="97" t="s">
        <v>148</v>
      </c>
      <c r="U55" s="97" t="s">
        <v>149</v>
      </c>
      <c r="V55" s="97" t="s">
        <v>247</v>
      </c>
    </row>
    <row r="56" spans="1:24" s="97" customFormat="1">
      <c r="A56" s="97" t="s">
        <v>141</v>
      </c>
      <c r="B56" s="98" t="s">
        <v>293</v>
      </c>
      <c r="C56" s="97">
        <v>1</v>
      </c>
      <c r="D56" s="97" t="s">
        <v>353</v>
      </c>
      <c r="E56" s="97">
        <v>5</v>
      </c>
      <c r="F56" s="97">
        <v>5</v>
      </c>
      <c r="G56" s="97">
        <v>60</v>
      </c>
      <c r="H56" s="97">
        <v>18</v>
      </c>
      <c r="I56" s="97">
        <v>42</v>
      </c>
      <c r="J56" s="97">
        <v>5</v>
      </c>
      <c r="K56" s="97">
        <v>10</v>
      </c>
      <c r="L56" s="97">
        <v>1</v>
      </c>
      <c r="M56" s="97" t="s">
        <v>145</v>
      </c>
      <c r="N56" s="97" t="s">
        <v>146</v>
      </c>
      <c r="O56" s="97" t="s">
        <v>147</v>
      </c>
      <c r="P56" s="99">
        <v>40462</v>
      </c>
      <c r="Q56" s="94">
        <v>0.60972222222222217</v>
      </c>
      <c r="R56" s="94">
        <v>0.61111111111111105</v>
      </c>
      <c r="S56" s="94">
        <v>0.61736111111111114</v>
      </c>
      <c r="T56" s="97" t="s">
        <v>148</v>
      </c>
      <c r="U56" s="97" t="s">
        <v>149</v>
      </c>
      <c r="V56" s="97" t="s">
        <v>247</v>
      </c>
    </row>
    <row r="57" spans="1:24" s="97" customFormat="1">
      <c r="A57" s="97" t="s">
        <v>141</v>
      </c>
      <c r="B57" s="98" t="s">
        <v>295</v>
      </c>
      <c r="C57" s="97">
        <v>1</v>
      </c>
      <c r="D57" s="97" t="s">
        <v>354</v>
      </c>
      <c r="E57" s="97">
        <v>3</v>
      </c>
      <c r="F57" s="97">
        <v>3</v>
      </c>
      <c r="G57" s="97">
        <v>60</v>
      </c>
      <c r="H57" s="97">
        <v>28.5</v>
      </c>
      <c r="I57" s="97">
        <v>31.5</v>
      </c>
      <c r="J57" s="97">
        <v>0</v>
      </c>
      <c r="K57" s="97">
        <v>5</v>
      </c>
      <c r="L57" s="97">
        <v>1</v>
      </c>
      <c r="M57" s="97" t="s">
        <v>145</v>
      </c>
      <c r="N57" s="97" t="s">
        <v>146</v>
      </c>
      <c r="O57" s="97" t="s">
        <v>147</v>
      </c>
      <c r="P57" s="99">
        <v>40462</v>
      </c>
      <c r="Q57" s="94">
        <v>0.69444444444444453</v>
      </c>
      <c r="R57" s="94">
        <v>0.69652777777777775</v>
      </c>
      <c r="S57" s="94">
        <v>0.70347222222222217</v>
      </c>
      <c r="T57" s="97" t="s">
        <v>148</v>
      </c>
      <c r="U57" s="97" t="s">
        <v>149</v>
      </c>
      <c r="V57" s="97" t="s">
        <v>247</v>
      </c>
    </row>
    <row r="58" spans="1:24" s="97" customFormat="1">
      <c r="A58" s="97" t="s">
        <v>141</v>
      </c>
      <c r="B58" s="98" t="s">
        <v>295</v>
      </c>
      <c r="C58" s="97">
        <v>1</v>
      </c>
      <c r="D58" s="97" t="s">
        <v>355</v>
      </c>
      <c r="E58" s="97">
        <v>3</v>
      </c>
      <c r="F58" s="97">
        <v>3</v>
      </c>
      <c r="G58" s="97">
        <v>60</v>
      </c>
      <c r="H58" s="97">
        <v>28.5</v>
      </c>
      <c r="I58" s="97">
        <v>31.5</v>
      </c>
      <c r="J58" s="97">
        <v>5</v>
      </c>
      <c r="K58" s="97">
        <v>10</v>
      </c>
      <c r="L58" s="97">
        <v>1</v>
      </c>
      <c r="M58" s="97" t="s">
        <v>145</v>
      </c>
      <c r="N58" s="97" t="s">
        <v>146</v>
      </c>
      <c r="O58" s="97" t="s">
        <v>147</v>
      </c>
      <c r="P58" s="99">
        <v>40462</v>
      </c>
      <c r="Q58" s="94">
        <v>0.69444444444444453</v>
      </c>
      <c r="R58" s="94">
        <v>0.69652777777777775</v>
      </c>
      <c r="S58" s="94">
        <v>0.70347222222222217</v>
      </c>
      <c r="T58" s="97" t="s">
        <v>148</v>
      </c>
      <c r="U58" s="97" t="s">
        <v>149</v>
      </c>
      <c r="V58" s="97" t="s">
        <v>247</v>
      </c>
    </row>
    <row r="59" spans="1:24" s="97" customFormat="1">
      <c r="A59" s="97" t="s">
        <v>141</v>
      </c>
      <c r="B59" s="98" t="s">
        <v>295</v>
      </c>
      <c r="C59" s="97">
        <v>1</v>
      </c>
      <c r="D59" s="97" t="s">
        <v>356</v>
      </c>
      <c r="E59" s="97">
        <v>4</v>
      </c>
      <c r="F59" s="97">
        <v>4</v>
      </c>
      <c r="G59" s="97">
        <v>60</v>
      </c>
      <c r="H59" s="97">
        <v>28</v>
      </c>
      <c r="I59" s="97">
        <v>32</v>
      </c>
      <c r="J59" s="97">
        <v>0</v>
      </c>
      <c r="K59" s="97">
        <v>5</v>
      </c>
      <c r="L59" s="97">
        <v>1</v>
      </c>
      <c r="M59" s="97" t="s">
        <v>145</v>
      </c>
      <c r="N59" s="97" t="s">
        <v>146</v>
      </c>
      <c r="O59" s="97" t="s">
        <v>147</v>
      </c>
      <c r="P59" s="99">
        <v>40462</v>
      </c>
      <c r="Q59" s="94">
        <v>0.69444444444444453</v>
      </c>
      <c r="R59" s="94">
        <v>0.69652777777777775</v>
      </c>
      <c r="S59" s="94">
        <v>0.70347222222222217</v>
      </c>
      <c r="T59" s="97" t="s">
        <v>148</v>
      </c>
      <c r="U59" s="97" t="s">
        <v>149</v>
      </c>
      <c r="V59" s="97" t="s">
        <v>247</v>
      </c>
    </row>
    <row r="60" spans="1:24" s="97" customFormat="1">
      <c r="A60" s="97" t="s">
        <v>141</v>
      </c>
      <c r="B60" s="98" t="s">
        <v>295</v>
      </c>
      <c r="C60" s="97">
        <v>1</v>
      </c>
      <c r="D60" s="97" t="s">
        <v>357</v>
      </c>
      <c r="E60" s="97">
        <v>4</v>
      </c>
      <c r="F60" s="97">
        <v>4</v>
      </c>
      <c r="G60" s="97">
        <v>60</v>
      </c>
      <c r="H60" s="97">
        <v>28</v>
      </c>
      <c r="I60" s="97">
        <v>32</v>
      </c>
      <c r="J60" s="97">
        <v>5</v>
      </c>
      <c r="K60" s="97">
        <v>10</v>
      </c>
      <c r="L60" s="97">
        <v>1</v>
      </c>
      <c r="M60" s="97" t="s">
        <v>145</v>
      </c>
      <c r="N60" s="97" t="s">
        <v>146</v>
      </c>
      <c r="O60" s="97" t="s">
        <v>147</v>
      </c>
      <c r="P60" s="99">
        <v>40462</v>
      </c>
      <c r="Q60" s="94">
        <v>0.69444444444444453</v>
      </c>
      <c r="R60" s="94">
        <v>0.69652777777777775</v>
      </c>
      <c r="S60" s="94">
        <v>0.70347222222222217</v>
      </c>
      <c r="T60" s="97" t="s">
        <v>148</v>
      </c>
      <c r="U60" s="97" t="s">
        <v>149</v>
      </c>
      <c r="V60" s="97" t="s">
        <v>247</v>
      </c>
    </row>
    <row r="61" spans="1:24" s="97" customFormat="1">
      <c r="A61" s="97" t="s">
        <v>141</v>
      </c>
      <c r="B61" s="98" t="s">
        <v>295</v>
      </c>
      <c r="C61" s="97">
        <v>1</v>
      </c>
      <c r="D61" s="97" t="s">
        <v>358</v>
      </c>
      <c r="E61" s="97">
        <v>6</v>
      </c>
      <c r="F61" s="97">
        <v>6</v>
      </c>
      <c r="G61" s="97">
        <v>60</v>
      </c>
      <c r="H61" s="97">
        <v>26</v>
      </c>
      <c r="I61" s="97">
        <v>34</v>
      </c>
      <c r="J61" s="97">
        <v>0</v>
      </c>
      <c r="K61" s="97">
        <v>5</v>
      </c>
      <c r="L61" s="97">
        <v>1</v>
      </c>
      <c r="M61" s="97" t="s">
        <v>145</v>
      </c>
      <c r="N61" s="97" t="s">
        <v>146</v>
      </c>
      <c r="O61" s="97" t="s">
        <v>147</v>
      </c>
      <c r="P61" s="99">
        <v>40462</v>
      </c>
      <c r="Q61" s="94">
        <v>0.69444444444444453</v>
      </c>
      <c r="R61" s="94">
        <v>0.69652777777777775</v>
      </c>
      <c r="S61" s="94">
        <v>0.70347222222222217</v>
      </c>
      <c r="T61" s="97" t="s">
        <v>148</v>
      </c>
      <c r="U61" s="97" t="s">
        <v>149</v>
      </c>
      <c r="V61" s="97" t="s">
        <v>247</v>
      </c>
    </row>
    <row r="62" spans="1:24" s="97" customFormat="1">
      <c r="A62" s="97" t="s">
        <v>141</v>
      </c>
      <c r="B62" s="98" t="s">
        <v>295</v>
      </c>
      <c r="C62" s="97">
        <v>1</v>
      </c>
      <c r="D62" s="97" t="s">
        <v>359</v>
      </c>
      <c r="E62" s="97">
        <v>6</v>
      </c>
      <c r="F62" s="97">
        <v>6</v>
      </c>
      <c r="G62" s="97">
        <v>60</v>
      </c>
      <c r="H62" s="97">
        <v>26</v>
      </c>
      <c r="I62" s="97">
        <v>34</v>
      </c>
      <c r="J62" s="97">
        <v>5</v>
      </c>
      <c r="K62" s="97">
        <v>10</v>
      </c>
      <c r="L62" s="97">
        <v>1</v>
      </c>
      <c r="M62" s="97" t="s">
        <v>145</v>
      </c>
      <c r="N62" s="97" t="s">
        <v>146</v>
      </c>
      <c r="O62" s="97" t="s">
        <v>147</v>
      </c>
      <c r="P62" s="99">
        <v>40462</v>
      </c>
      <c r="Q62" s="94">
        <v>0.69444444444444453</v>
      </c>
      <c r="R62" s="94">
        <v>0.69652777777777775</v>
      </c>
      <c r="S62" s="94">
        <v>0.70347222222222217</v>
      </c>
      <c r="T62" s="97" t="s">
        <v>148</v>
      </c>
      <c r="U62" s="97" t="s">
        <v>149</v>
      </c>
      <c r="V62" s="97" t="s">
        <v>247</v>
      </c>
    </row>
    <row r="63" spans="1:24" s="138" customFormat="1">
      <c r="A63" s="97" t="s">
        <v>141</v>
      </c>
      <c r="B63" s="98" t="s">
        <v>296</v>
      </c>
      <c r="C63" s="97">
        <v>1</v>
      </c>
      <c r="D63" s="97" t="s">
        <v>360</v>
      </c>
      <c r="E63" s="97">
        <v>2</v>
      </c>
      <c r="F63" s="97">
        <f t="shared" ref="F63:F72" si="3">(E63)</f>
        <v>2</v>
      </c>
      <c r="G63" s="97">
        <v>60</v>
      </c>
      <c r="H63" s="97">
        <v>16</v>
      </c>
      <c r="I63" s="97">
        <f t="shared" ref="I63:I72" si="4">(60-H63)</f>
        <v>44</v>
      </c>
      <c r="J63" s="97">
        <v>0</v>
      </c>
      <c r="K63" s="97">
        <v>5</v>
      </c>
      <c r="L63" s="97">
        <f t="shared" ref="L63:O72" si="5">L62</f>
        <v>1</v>
      </c>
      <c r="M63" s="97" t="str">
        <f t="shared" si="5"/>
        <v>SE</v>
      </c>
      <c r="N63" s="97" t="str">
        <f t="shared" si="5"/>
        <v>Field Sample</v>
      </c>
      <c r="O63" s="97" t="str">
        <f t="shared" si="5"/>
        <v>Maxi core</v>
      </c>
      <c r="P63" s="105">
        <v>40462</v>
      </c>
      <c r="Q63" s="100">
        <v>0.76874999999999993</v>
      </c>
      <c r="R63" s="100">
        <v>0.77361111111111114</v>
      </c>
      <c r="S63" s="100">
        <v>0.78333333333333333</v>
      </c>
      <c r="T63" s="97" t="s">
        <v>148</v>
      </c>
      <c r="U63" s="97" t="s">
        <v>149</v>
      </c>
      <c r="V63" s="97" t="s">
        <v>150</v>
      </c>
    </row>
    <row r="64" spans="1:24" s="138" customFormat="1">
      <c r="A64" s="97" t="s">
        <v>141</v>
      </c>
      <c r="B64" s="98" t="s">
        <v>296</v>
      </c>
      <c r="C64" s="97">
        <v>1</v>
      </c>
      <c r="D64" s="97" t="s">
        <v>361</v>
      </c>
      <c r="E64" s="97">
        <v>2</v>
      </c>
      <c r="F64" s="97">
        <f t="shared" si="3"/>
        <v>2</v>
      </c>
      <c r="G64" s="97">
        <v>60</v>
      </c>
      <c r="H64" s="97">
        <v>16</v>
      </c>
      <c r="I64" s="97">
        <f t="shared" si="4"/>
        <v>44</v>
      </c>
      <c r="J64" s="97">
        <v>5</v>
      </c>
      <c r="K64" s="97">
        <v>10</v>
      </c>
      <c r="L64" s="97">
        <f t="shared" si="5"/>
        <v>1</v>
      </c>
      <c r="M64" s="97" t="str">
        <f t="shared" si="5"/>
        <v>SE</v>
      </c>
      <c r="N64" s="97" t="str">
        <f t="shared" si="5"/>
        <v>Field Sample</v>
      </c>
      <c r="O64" s="97" t="str">
        <f t="shared" si="5"/>
        <v>Maxi core</v>
      </c>
      <c r="P64" s="105">
        <v>40462</v>
      </c>
      <c r="Q64" s="100">
        <v>0.76874999999999993</v>
      </c>
      <c r="R64" s="100">
        <v>0.77361111111111114</v>
      </c>
      <c r="S64" s="100">
        <v>0.78333333333333333</v>
      </c>
      <c r="T64" s="97" t="s">
        <v>148</v>
      </c>
      <c r="U64" s="97" t="s">
        <v>149</v>
      </c>
      <c r="V64" s="97" t="s">
        <v>150</v>
      </c>
    </row>
    <row r="65" spans="1:22" s="138" customFormat="1">
      <c r="A65" s="97" t="s">
        <v>141</v>
      </c>
      <c r="B65" s="98" t="s">
        <v>296</v>
      </c>
      <c r="C65" s="97">
        <v>1</v>
      </c>
      <c r="D65" s="97" t="s">
        <v>362</v>
      </c>
      <c r="E65" s="97">
        <v>6</v>
      </c>
      <c r="F65" s="97">
        <f t="shared" si="3"/>
        <v>6</v>
      </c>
      <c r="G65" s="97">
        <v>60</v>
      </c>
      <c r="H65" s="97">
        <v>17</v>
      </c>
      <c r="I65" s="97">
        <f t="shared" si="4"/>
        <v>43</v>
      </c>
      <c r="J65" s="97">
        <v>0</v>
      </c>
      <c r="K65" s="97">
        <v>5</v>
      </c>
      <c r="L65" s="97">
        <f t="shared" si="5"/>
        <v>1</v>
      </c>
      <c r="M65" s="97" t="str">
        <f t="shared" si="5"/>
        <v>SE</v>
      </c>
      <c r="N65" s="97" t="str">
        <f t="shared" si="5"/>
        <v>Field Sample</v>
      </c>
      <c r="O65" s="97" t="str">
        <f t="shared" si="5"/>
        <v>Maxi core</v>
      </c>
      <c r="P65" s="105">
        <v>40462</v>
      </c>
      <c r="Q65" s="100">
        <v>0.76874999999999993</v>
      </c>
      <c r="R65" s="100">
        <v>0.77361111111111114</v>
      </c>
      <c r="S65" s="100">
        <v>0.78333333333333333</v>
      </c>
      <c r="T65" s="97" t="s">
        <v>148</v>
      </c>
      <c r="U65" s="97" t="s">
        <v>149</v>
      </c>
      <c r="V65" s="97" t="s">
        <v>150</v>
      </c>
    </row>
    <row r="66" spans="1:22" s="138" customFormat="1">
      <c r="A66" s="97" t="s">
        <v>141</v>
      </c>
      <c r="B66" s="98" t="s">
        <v>296</v>
      </c>
      <c r="C66" s="97">
        <v>1</v>
      </c>
      <c r="D66" s="97" t="s">
        <v>363</v>
      </c>
      <c r="E66" s="97">
        <v>6</v>
      </c>
      <c r="F66" s="97">
        <f t="shared" si="3"/>
        <v>6</v>
      </c>
      <c r="G66" s="97">
        <v>60</v>
      </c>
      <c r="H66" s="97">
        <v>17</v>
      </c>
      <c r="I66" s="97">
        <f t="shared" si="4"/>
        <v>43</v>
      </c>
      <c r="J66" s="97">
        <v>5</v>
      </c>
      <c r="K66" s="97">
        <v>10</v>
      </c>
      <c r="L66" s="97">
        <f t="shared" si="5"/>
        <v>1</v>
      </c>
      <c r="M66" s="97" t="str">
        <f t="shared" si="5"/>
        <v>SE</v>
      </c>
      <c r="N66" s="97" t="str">
        <f t="shared" si="5"/>
        <v>Field Sample</v>
      </c>
      <c r="O66" s="97" t="str">
        <f t="shared" si="5"/>
        <v>Maxi core</v>
      </c>
      <c r="P66" s="105">
        <v>40462</v>
      </c>
      <c r="Q66" s="100">
        <v>0.76874999999999993</v>
      </c>
      <c r="R66" s="100">
        <v>0.77361111111111114</v>
      </c>
      <c r="S66" s="100">
        <v>0.78333333333333333</v>
      </c>
      <c r="T66" s="97" t="s">
        <v>148</v>
      </c>
      <c r="U66" s="97" t="s">
        <v>149</v>
      </c>
      <c r="V66" s="97" t="s">
        <v>150</v>
      </c>
    </row>
    <row r="67" spans="1:22" s="138" customFormat="1">
      <c r="A67" s="97" t="s">
        <v>141</v>
      </c>
      <c r="B67" s="98" t="s">
        <v>379</v>
      </c>
      <c r="C67" s="97">
        <v>1</v>
      </c>
      <c r="D67" s="97" t="s">
        <v>386</v>
      </c>
      <c r="E67" s="97">
        <v>4</v>
      </c>
      <c r="F67" s="97">
        <f t="shared" si="3"/>
        <v>4</v>
      </c>
      <c r="G67" s="97">
        <v>60</v>
      </c>
      <c r="H67" s="97">
        <v>15</v>
      </c>
      <c r="I67" s="97">
        <f t="shared" si="4"/>
        <v>45</v>
      </c>
      <c r="J67" s="97">
        <v>0</v>
      </c>
      <c r="K67" s="97">
        <v>5</v>
      </c>
      <c r="L67" s="97">
        <f t="shared" si="5"/>
        <v>1</v>
      </c>
      <c r="M67" s="97" t="str">
        <f t="shared" si="5"/>
        <v>SE</v>
      </c>
      <c r="N67" s="97" t="str">
        <f t="shared" si="5"/>
        <v>Field Sample</v>
      </c>
      <c r="O67" s="97" t="str">
        <f t="shared" si="5"/>
        <v>Maxi core</v>
      </c>
      <c r="P67" s="105">
        <v>40462</v>
      </c>
      <c r="Q67" s="107">
        <v>0.83680555555555503</v>
      </c>
      <c r="R67" s="107">
        <v>0.84027777777777801</v>
      </c>
      <c r="S67" s="107">
        <v>0.84791666666666698</v>
      </c>
      <c r="T67" s="97" t="s">
        <v>148</v>
      </c>
      <c r="U67" s="97" t="s">
        <v>149</v>
      </c>
      <c r="V67" s="97" t="s">
        <v>150</v>
      </c>
    </row>
    <row r="68" spans="1:22" s="138" customFormat="1">
      <c r="A68" s="97" t="s">
        <v>141</v>
      </c>
      <c r="B68" s="98" t="s">
        <v>379</v>
      </c>
      <c r="C68" s="97">
        <v>1</v>
      </c>
      <c r="D68" s="97" t="s">
        <v>381</v>
      </c>
      <c r="E68" s="97">
        <v>4</v>
      </c>
      <c r="F68" s="97">
        <f t="shared" si="3"/>
        <v>4</v>
      </c>
      <c r="G68" s="97">
        <v>60</v>
      </c>
      <c r="H68" s="97">
        <v>15</v>
      </c>
      <c r="I68" s="97">
        <f t="shared" si="4"/>
        <v>45</v>
      </c>
      <c r="J68" s="97">
        <v>5</v>
      </c>
      <c r="K68" s="97">
        <v>10</v>
      </c>
      <c r="L68" s="97">
        <f t="shared" si="5"/>
        <v>1</v>
      </c>
      <c r="M68" s="97" t="str">
        <f t="shared" si="5"/>
        <v>SE</v>
      </c>
      <c r="N68" s="97" t="str">
        <f t="shared" si="5"/>
        <v>Field Sample</v>
      </c>
      <c r="O68" s="97" t="str">
        <f t="shared" si="5"/>
        <v>Maxi core</v>
      </c>
      <c r="P68" s="105">
        <v>40462</v>
      </c>
      <c r="Q68" s="107">
        <v>0.83680555555555503</v>
      </c>
      <c r="R68" s="107">
        <v>0.84027777777777801</v>
      </c>
      <c r="S68" s="107">
        <v>0.84791666666666698</v>
      </c>
      <c r="T68" s="97" t="s">
        <v>148</v>
      </c>
      <c r="U68" s="97" t="s">
        <v>149</v>
      </c>
      <c r="V68" s="97" t="s">
        <v>150</v>
      </c>
    </row>
    <row r="69" spans="1:22" s="138" customFormat="1">
      <c r="A69" s="97" t="s">
        <v>141</v>
      </c>
      <c r="B69" s="98" t="s">
        <v>379</v>
      </c>
      <c r="C69" s="97">
        <v>1</v>
      </c>
      <c r="D69" s="97" t="s">
        <v>382</v>
      </c>
      <c r="E69" s="97">
        <v>7</v>
      </c>
      <c r="F69" s="97">
        <f t="shared" si="3"/>
        <v>7</v>
      </c>
      <c r="G69" s="97">
        <v>60</v>
      </c>
      <c r="H69" s="97">
        <v>16</v>
      </c>
      <c r="I69" s="97">
        <f t="shared" si="4"/>
        <v>44</v>
      </c>
      <c r="J69" s="97">
        <v>0</v>
      </c>
      <c r="K69" s="97">
        <v>5</v>
      </c>
      <c r="L69" s="97">
        <f t="shared" si="5"/>
        <v>1</v>
      </c>
      <c r="M69" s="97" t="str">
        <f t="shared" si="5"/>
        <v>SE</v>
      </c>
      <c r="N69" s="97" t="str">
        <f t="shared" si="5"/>
        <v>Field Sample</v>
      </c>
      <c r="O69" s="97" t="str">
        <f t="shared" si="5"/>
        <v>Maxi core</v>
      </c>
      <c r="P69" s="105">
        <v>40462</v>
      </c>
      <c r="Q69" s="107">
        <v>0.83680555555555503</v>
      </c>
      <c r="R69" s="107">
        <v>0.84027777777777801</v>
      </c>
      <c r="S69" s="107">
        <v>0.84791666666666698</v>
      </c>
      <c r="T69" s="97" t="s">
        <v>148</v>
      </c>
      <c r="U69" s="97" t="s">
        <v>149</v>
      </c>
      <c r="V69" s="97" t="s">
        <v>150</v>
      </c>
    </row>
    <row r="70" spans="1:22" s="138" customFormat="1">
      <c r="A70" s="97" t="s">
        <v>141</v>
      </c>
      <c r="B70" s="98" t="s">
        <v>379</v>
      </c>
      <c r="C70" s="97">
        <v>1</v>
      </c>
      <c r="D70" s="97" t="s">
        <v>383</v>
      </c>
      <c r="E70" s="97">
        <v>7</v>
      </c>
      <c r="F70" s="97">
        <f t="shared" si="3"/>
        <v>7</v>
      </c>
      <c r="G70" s="97">
        <v>60</v>
      </c>
      <c r="H70" s="97">
        <v>16</v>
      </c>
      <c r="I70" s="97">
        <f t="shared" si="4"/>
        <v>44</v>
      </c>
      <c r="J70" s="97">
        <v>5</v>
      </c>
      <c r="K70" s="97">
        <v>10</v>
      </c>
      <c r="L70" s="97">
        <f t="shared" si="5"/>
        <v>1</v>
      </c>
      <c r="M70" s="97" t="str">
        <f t="shared" si="5"/>
        <v>SE</v>
      </c>
      <c r="N70" s="97" t="str">
        <f t="shared" si="5"/>
        <v>Field Sample</v>
      </c>
      <c r="O70" s="97" t="str">
        <f t="shared" si="5"/>
        <v>Maxi core</v>
      </c>
      <c r="P70" s="105">
        <v>40462</v>
      </c>
      <c r="Q70" s="107">
        <v>0.83680555555555503</v>
      </c>
      <c r="R70" s="107">
        <v>0.84027777777777801</v>
      </c>
      <c r="S70" s="107">
        <v>0.84791666666666698</v>
      </c>
      <c r="T70" s="97" t="s">
        <v>148</v>
      </c>
      <c r="U70" s="97" t="s">
        <v>149</v>
      </c>
      <c r="V70" s="97" t="s">
        <v>150</v>
      </c>
    </row>
    <row r="71" spans="1:22" s="138" customFormat="1">
      <c r="A71" s="97" t="s">
        <v>141</v>
      </c>
      <c r="B71" s="98" t="s">
        <v>379</v>
      </c>
      <c r="C71" s="97">
        <v>1</v>
      </c>
      <c r="D71" s="97" t="s">
        <v>384</v>
      </c>
      <c r="E71" s="97">
        <v>6</v>
      </c>
      <c r="F71" s="97">
        <f t="shared" si="3"/>
        <v>6</v>
      </c>
      <c r="G71" s="97">
        <v>60</v>
      </c>
      <c r="H71" s="97">
        <v>16</v>
      </c>
      <c r="I71" s="97">
        <f t="shared" si="4"/>
        <v>44</v>
      </c>
      <c r="J71" s="97">
        <v>0</v>
      </c>
      <c r="K71" s="97">
        <v>5</v>
      </c>
      <c r="L71" s="97">
        <f t="shared" si="5"/>
        <v>1</v>
      </c>
      <c r="M71" s="97" t="str">
        <f t="shared" si="5"/>
        <v>SE</v>
      </c>
      <c r="N71" s="97" t="str">
        <f t="shared" si="5"/>
        <v>Field Sample</v>
      </c>
      <c r="O71" s="97" t="str">
        <f t="shared" si="5"/>
        <v>Maxi core</v>
      </c>
      <c r="P71" s="105">
        <v>40462</v>
      </c>
      <c r="Q71" s="107">
        <v>0.83680555555555503</v>
      </c>
      <c r="R71" s="107">
        <v>0.84027777777777801</v>
      </c>
      <c r="S71" s="107">
        <v>0.84791666666666698</v>
      </c>
      <c r="T71" s="97" t="s">
        <v>148</v>
      </c>
      <c r="U71" s="97" t="s">
        <v>149</v>
      </c>
      <c r="V71" s="97" t="s">
        <v>150</v>
      </c>
    </row>
    <row r="72" spans="1:22" s="138" customFormat="1">
      <c r="A72" s="97" t="s">
        <v>141</v>
      </c>
      <c r="B72" s="98" t="s">
        <v>379</v>
      </c>
      <c r="C72" s="97">
        <v>1</v>
      </c>
      <c r="D72" s="97" t="s">
        <v>385</v>
      </c>
      <c r="E72" s="97">
        <v>6</v>
      </c>
      <c r="F72" s="97">
        <f t="shared" si="3"/>
        <v>6</v>
      </c>
      <c r="G72" s="97">
        <v>60</v>
      </c>
      <c r="H72" s="97">
        <v>16</v>
      </c>
      <c r="I72" s="97">
        <f t="shared" si="4"/>
        <v>44</v>
      </c>
      <c r="J72" s="97">
        <v>5</v>
      </c>
      <c r="K72" s="97">
        <v>10</v>
      </c>
      <c r="L72" s="97">
        <f t="shared" si="5"/>
        <v>1</v>
      </c>
      <c r="M72" s="97" t="str">
        <f t="shared" si="5"/>
        <v>SE</v>
      </c>
      <c r="N72" s="97" t="str">
        <f t="shared" si="5"/>
        <v>Field Sample</v>
      </c>
      <c r="O72" s="97" t="str">
        <f t="shared" si="5"/>
        <v>Maxi core</v>
      </c>
      <c r="P72" s="105">
        <v>40462</v>
      </c>
      <c r="Q72" s="107">
        <v>0.83680555555555503</v>
      </c>
      <c r="R72" s="107">
        <v>0.84027777777777801</v>
      </c>
      <c r="S72" s="107">
        <v>0.84791666666666698</v>
      </c>
      <c r="T72" s="97" t="s">
        <v>148</v>
      </c>
      <c r="U72" s="97" t="s">
        <v>149</v>
      </c>
      <c r="V72" s="97" t="s">
        <v>150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Y25"/>
  <sheetViews>
    <sheetView topLeftCell="M12" workbookViewId="0">
      <selection activeCell="X18" sqref="X18"/>
    </sheetView>
  </sheetViews>
  <sheetFormatPr defaultRowHeight="12.75"/>
  <cols>
    <col min="1" max="1" width="20" style="92" bestFit="1" customWidth="1"/>
    <col min="2" max="2" width="8.28515625" style="92" bestFit="1" customWidth="1"/>
    <col min="3" max="3" width="10.5703125" style="92" bestFit="1" customWidth="1"/>
    <col min="4" max="4" width="25" style="92" bestFit="1" customWidth="1"/>
    <col min="5" max="5" width="13.28515625" style="92" bestFit="1" customWidth="1"/>
    <col min="6" max="6" width="12.28515625" style="92" bestFit="1" customWidth="1"/>
    <col min="7" max="7" width="10" style="92" bestFit="1" customWidth="1"/>
    <col min="8" max="8" width="16" style="92" bestFit="1" customWidth="1"/>
    <col min="9" max="9" width="13.7109375" style="92" bestFit="1" customWidth="1"/>
    <col min="10" max="10" width="9.42578125" style="92" bestFit="1" customWidth="1"/>
    <col min="11" max="11" width="12.140625" style="92" bestFit="1" customWidth="1"/>
    <col min="12" max="13" width="11.140625" style="92" bestFit="1" customWidth="1"/>
    <col min="14" max="14" width="10.140625" style="92" bestFit="1" customWidth="1"/>
    <col min="15" max="15" width="14.5703125" style="92" bestFit="1" customWidth="1"/>
    <col min="16" max="16" width="10" style="122" bestFit="1" customWidth="1"/>
    <col min="17" max="18" width="11.5703125" style="125" bestFit="1" customWidth="1"/>
    <col min="19" max="19" width="11.140625" style="125" bestFit="1" customWidth="1"/>
    <col min="20" max="20" width="7.28515625" style="92" bestFit="1" customWidth="1"/>
    <col min="21" max="21" width="10.42578125" style="92" bestFit="1" customWidth="1"/>
    <col min="22" max="22" width="7.7109375" style="92" bestFit="1" customWidth="1"/>
    <col min="23" max="23" width="14.7109375" style="92" bestFit="1" customWidth="1"/>
  </cols>
  <sheetData>
    <row r="1" spans="1:25">
      <c r="A1" s="3" t="s">
        <v>9</v>
      </c>
      <c r="B1" s="3" t="s">
        <v>8</v>
      </c>
      <c r="C1" s="3" t="s">
        <v>106</v>
      </c>
      <c r="D1" s="39" t="s">
        <v>13</v>
      </c>
      <c r="E1" s="39" t="s">
        <v>110</v>
      </c>
      <c r="F1" s="39" t="s">
        <v>116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121" t="s">
        <v>15</v>
      </c>
      <c r="Q1" s="123" t="s">
        <v>19</v>
      </c>
      <c r="R1" s="123" t="s">
        <v>20</v>
      </c>
      <c r="S1" s="123" t="s">
        <v>60</v>
      </c>
      <c r="T1" s="39" t="s">
        <v>74</v>
      </c>
      <c r="U1" s="39" t="s">
        <v>17</v>
      </c>
      <c r="V1" s="39" t="s">
        <v>104</v>
      </c>
      <c r="W1" s="39" t="s">
        <v>22</v>
      </c>
    </row>
    <row r="2" spans="1:25">
      <c r="A2" s="106" t="s">
        <v>141</v>
      </c>
      <c r="B2" s="98" t="s">
        <v>182</v>
      </c>
      <c r="C2" s="97">
        <v>1</v>
      </c>
      <c r="D2" s="106" t="s">
        <v>175</v>
      </c>
      <c r="E2" s="106">
        <v>3</v>
      </c>
      <c r="F2" s="97">
        <v>3</v>
      </c>
      <c r="G2" s="97">
        <v>60</v>
      </c>
      <c r="H2" s="97">
        <v>34</v>
      </c>
      <c r="I2" s="97">
        <v>26</v>
      </c>
      <c r="J2" s="97">
        <v>0</v>
      </c>
      <c r="K2" s="97">
        <v>1</v>
      </c>
      <c r="L2" s="97">
        <v>1</v>
      </c>
      <c r="M2" s="106" t="s">
        <v>145</v>
      </c>
      <c r="N2" s="106" t="s">
        <v>146</v>
      </c>
      <c r="O2" s="106" t="s">
        <v>147</v>
      </c>
      <c r="P2" s="105">
        <v>40462</v>
      </c>
      <c r="Q2" s="94">
        <v>5.7638888888888885E-2</v>
      </c>
      <c r="R2" s="94">
        <v>7.2222222222222229E-2</v>
      </c>
      <c r="S2" s="94">
        <v>9.0277777777777776E-2</v>
      </c>
      <c r="T2" s="100" t="s">
        <v>164</v>
      </c>
      <c r="U2" s="100" t="s">
        <v>149</v>
      </c>
      <c r="V2" s="100" t="s">
        <v>150</v>
      </c>
      <c r="W2" s="34"/>
      <c r="X2" s="34"/>
      <c r="Y2" s="34"/>
    </row>
    <row r="3" spans="1:25">
      <c r="A3" s="106" t="s">
        <v>141</v>
      </c>
      <c r="B3" s="98" t="s">
        <v>182</v>
      </c>
      <c r="C3" s="97">
        <v>1</v>
      </c>
      <c r="D3" s="106" t="s">
        <v>176</v>
      </c>
      <c r="E3" s="106">
        <v>3</v>
      </c>
      <c r="F3" s="97">
        <v>3</v>
      </c>
      <c r="G3" s="97">
        <v>60</v>
      </c>
      <c r="H3" s="97">
        <v>34</v>
      </c>
      <c r="I3" s="97">
        <v>26</v>
      </c>
      <c r="J3" s="97">
        <v>1</v>
      </c>
      <c r="K3" s="97">
        <v>3</v>
      </c>
      <c r="L3" s="97">
        <v>1</v>
      </c>
      <c r="M3" s="106" t="s">
        <v>145</v>
      </c>
      <c r="N3" s="106" t="s">
        <v>146</v>
      </c>
      <c r="O3" s="106" t="s">
        <v>147</v>
      </c>
      <c r="P3" s="105">
        <v>40462</v>
      </c>
      <c r="Q3" s="94">
        <v>5.7638888888888885E-2</v>
      </c>
      <c r="R3" s="94">
        <v>7.2222222222222229E-2</v>
      </c>
      <c r="S3" s="94">
        <v>9.0277777777777776E-2</v>
      </c>
      <c r="T3" s="100" t="s">
        <v>164</v>
      </c>
      <c r="U3" s="100" t="s">
        <v>149</v>
      </c>
      <c r="V3" s="100" t="s">
        <v>150</v>
      </c>
      <c r="W3" s="34"/>
      <c r="X3" s="34"/>
      <c r="Y3" s="34"/>
    </row>
    <row r="4" spans="1:25">
      <c r="A4" s="106" t="s">
        <v>141</v>
      </c>
      <c r="B4" s="98" t="s">
        <v>195</v>
      </c>
      <c r="C4" s="97">
        <v>1</v>
      </c>
      <c r="D4" s="106" t="s">
        <v>273</v>
      </c>
      <c r="E4" s="106">
        <v>1</v>
      </c>
      <c r="F4" s="97">
        <v>1</v>
      </c>
      <c r="G4" s="97">
        <v>60</v>
      </c>
      <c r="H4" s="97">
        <v>16.5</v>
      </c>
      <c r="I4" s="97">
        <v>43.5</v>
      </c>
      <c r="J4" s="97">
        <v>0</v>
      </c>
      <c r="K4" s="97">
        <v>1</v>
      </c>
      <c r="L4" s="97">
        <v>1</v>
      </c>
      <c r="M4" s="106" t="s">
        <v>145</v>
      </c>
      <c r="N4" s="106" t="s">
        <v>146</v>
      </c>
      <c r="O4" s="106" t="s">
        <v>147</v>
      </c>
      <c r="P4" s="105">
        <v>40462</v>
      </c>
      <c r="Q4" s="94">
        <v>0.21180555555555555</v>
      </c>
      <c r="R4" s="94">
        <v>0.21597222222222223</v>
      </c>
      <c r="S4" s="94">
        <v>0.22569444444444445</v>
      </c>
      <c r="T4" s="100" t="s">
        <v>164</v>
      </c>
      <c r="U4" s="100" t="s">
        <v>149</v>
      </c>
      <c r="V4" s="100" t="s">
        <v>150</v>
      </c>
      <c r="W4" s="34"/>
      <c r="X4" s="34"/>
      <c r="Y4" s="34"/>
    </row>
    <row r="5" spans="1:25">
      <c r="A5" s="106" t="s">
        <v>141</v>
      </c>
      <c r="B5" s="98" t="s">
        <v>195</v>
      </c>
      <c r="C5" s="97">
        <v>1</v>
      </c>
      <c r="D5" s="106" t="s">
        <v>194</v>
      </c>
      <c r="E5" s="106">
        <v>1</v>
      </c>
      <c r="F5" s="97">
        <v>1</v>
      </c>
      <c r="G5" s="97">
        <v>60</v>
      </c>
      <c r="H5" s="97">
        <v>16.5</v>
      </c>
      <c r="I5" s="97">
        <v>43.5</v>
      </c>
      <c r="J5" s="97">
        <v>1</v>
      </c>
      <c r="K5" s="97">
        <v>3</v>
      </c>
      <c r="L5" s="97">
        <v>1</v>
      </c>
      <c r="M5" s="106" t="s">
        <v>145</v>
      </c>
      <c r="N5" s="106" t="s">
        <v>146</v>
      </c>
      <c r="O5" s="106" t="s">
        <v>147</v>
      </c>
      <c r="P5" s="105">
        <v>40462</v>
      </c>
      <c r="Q5" s="94">
        <v>0.21180555555555555</v>
      </c>
      <c r="R5" s="94">
        <v>0.21597222222222223</v>
      </c>
      <c r="S5" s="94">
        <v>0.22569444444444445</v>
      </c>
      <c r="T5" s="100" t="s">
        <v>164</v>
      </c>
      <c r="U5" s="100" t="s">
        <v>149</v>
      </c>
      <c r="V5" s="100" t="s">
        <v>150</v>
      </c>
      <c r="W5" s="34"/>
      <c r="X5" s="34"/>
      <c r="Y5" s="34"/>
    </row>
    <row r="6" spans="1:25">
      <c r="A6" s="106" t="s">
        <v>141</v>
      </c>
      <c r="B6" s="98" t="s">
        <v>207</v>
      </c>
      <c r="C6" s="97">
        <v>1</v>
      </c>
      <c r="D6" s="106" t="s">
        <v>271</v>
      </c>
      <c r="E6" s="106">
        <v>7</v>
      </c>
      <c r="F6" s="97">
        <v>7</v>
      </c>
      <c r="G6" s="97">
        <v>60</v>
      </c>
      <c r="H6" s="97">
        <v>14</v>
      </c>
      <c r="I6" s="97">
        <v>46</v>
      </c>
      <c r="J6" s="97">
        <v>0</v>
      </c>
      <c r="K6" s="97">
        <v>1</v>
      </c>
      <c r="L6" s="97">
        <v>1</v>
      </c>
      <c r="M6" s="97" t="s">
        <v>145</v>
      </c>
      <c r="N6" s="97" t="s">
        <v>146</v>
      </c>
      <c r="O6" s="97" t="s">
        <v>147</v>
      </c>
      <c r="P6" s="105">
        <v>40462</v>
      </c>
      <c r="Q6" s="94">
        <v>0.27499999999999997</v>
      </c>
      <c r="R6" s="94">
        <v>0.27708333333333335</v>
      </c>
      <c r="S6" s="94">
        <v>0.28402777777777777</v>
      </c>
      <c r="T6" s="100" t="s">
        <v>164</v>
      </c>
      <c r="U6" s="100" t="s">
        <v>149</v>
      </c>
      <c r="V6" s="100" t="s">
        <v>247</v>
      </c>
      <c r="W6" s="34"/>
      <c r="X6" s="34"/>
      <c r="Y6" s="34"/>
    </row>
    <row r="7" spans="1:25">
      <c r="A7" s="106" t="s">
        <v>141</v>
      </c>
      <c r="B7" s="98" t="s">
        <v>207</v>
      </c>
      <c r="C7" s="97">
        <v>1</v>
      </c>
      <c r="D7" s="106" t="s">
        <v>272</v>
      </c>
      <c r="E7" s="106">
        <v>7</v>
      </c>
      <c r="F7" s="97">
        <v>7</v>
      </c>
      <c r="G7" s="97">
        <v>60</v>
      </c>
      <c r="H7" s="97">
        <v>14</v>
      </c>
      <c r="I7" s="97">
        <v>46</v>
      </c>
      <c r="J7" s="97">
        <v>1</v>
      </c>
      <c r="K7" s="97">
        <v>3</v>
      </c>
      <c r="L7" s="97">
        <v>1</v>
      </c>
      <c r="M7" s="97" t="s">
        <v>145</v>
      </c>
      <c r="N7" s="97" t="s">
        <v>146</v>
      </c>
      <c r="O7" s="97" t="s">
        <v>147</v>
      </c>
      <c r="P7" s="105">
        <v>40462</v>
      </c>
      <c r="Q7" s="94">
        <v>0.27499999999999997</v>
      </c>
      <c r="R7" s="94">
        <v>0.27708333333333335</v>
      </c>
      <c r="S7" s="94">
        <v>0.28402777777777777</v>
      </c>
      <c r="T7" s="100" t="s">
        <v>164</v>
      </c>
      <c r="U7" s="100" t="s">
        <v>149</v>
      </c>
      <c r="V7" s="100" t="s">
        <v>247</v>
      </c>
      <c r="W7" s="34"/>
      <c r="X7" s="34"/>
      <c r="Y7" s="34"/>
    </row>
    <row r="8" spans="1:25">
      <c r="A8" s="106" t="s">
        <v>141</v>
      </c>
      <c r="B8" s="98" t="s">
        <v>217</v>
      </c>
      <c r="C8" s="97">
        <v>1</v>
      </c>
      <c r="D8" s="106" t="s">
        <v>364</v>
      </c>
      <c r="E8" s="106">
        <v>4</v>
      </c>
      <c r="F8" s="97">
        <v>4</v>
      </c>
      <c r="G8" s="97">
        <v>60</v>
      </c>
      <c r="H8" s="97">
        <v>14</v>
      </c>
      <c r="I8" s="97">
        <v>46</v>
      </c>
      <c r="J8" s="97">
        <v>0</v>
      </c>
      <c r="K8" s="97">
        <v>1</v>
      </c>
      <c r="L8" s="97">
        <v>1</v>
      </c>
      <c r="M8" s="97" t="s">
        <v>145</v>
      </c>
      <c r="N8" s="97" t="s">
        <v>146</v>
      </c>
      <c r="O8" s="97" t="s">
        <v>147</v>
      </c>
      <c r="P8" s="105">
        <v>40462</v>
      </c>
      <c r="Q8" s="94">
        <v>0.39513888888888887</v>
      </c>
      <c r="R8" s="94">
        <v>0.3972222222222222</v>
      </c>
      <c r="S8" s="94">
        <v>0.40416666666666662</v>
      </c>
      <c r="T8" s="100" t="s">
        <v>164</v>
      </c>
      <c r="U8" s="100" t="s">
        <v>149</v>
      </c>
      <c r="V8" s="100" t="s">
        <v>247</v>
      </c>
      <c r="W8" s="34"/>
      <c r="X8" s="34"/>
      <c r="Y8" s="34"/>
    </row>
    <row r="9" spans="1:25">
      <c r="A9" s="106" t="s">
        <v>141</v>
      </c>
      <c r="B9" s="98" t="s">
        <v>217</v>
      </c>
      <c r="C9" s="97">
        <v>1</v>
      </c>
      <c r="D9" s="106" t="s">
        <v>365</v>
      </c>
      <c r="E9" s="106">
        <v>4</v>
      </c>
      <c r="F9" s="97">
        <v>4</v>
      </c>
      <c r="G9" s="97">
        <v>60</v>
      </c>
      <c r="H9" s="97">
        <v>14</v>
      </c>
      <c r="I9" s="97">
        <v>46</v>
      </c>
      <c r="J9" s="97">
        <v>1</v>
      </c>
      <c r="K9" s="97">
        <v>3</v>
      </c>
      <c r="L9" s="97">
        <v>1</v>
      </c>
      <c r="M9" s="97" t="s">
        <v>145</v>
      </c>
      <c r="N9" s="97" t="s">
        <v>146</v>
      </c>
      <c r="O9" s="97" t="s">
        <v>147</v>
      </c>
      <c r="P9" s="105">
        <v>40462</v>
      </c>
      <c r="Q9" s="94">
        <v>0.39513888888888887</v>
      </c>
      <c r="R9" s="94">
        <v>0.3972222222222222</v>
      </c>
      <c r="S9" s="94">
        <v>0.40416666666666662</v>
      </c>
      <c r="T9" s="100" t="s">
        <v>164</v>
      </c>
      <c r="U9" s="100" t="s">
        <v>149</v>
      </c>
      <c r="V9" s="100" t="s">
        <v>247</v>
      </c>
      <c r="W9" s="34"/>
      <c r="X9" s="34"/>
      <c r="Y9" s="34"/>
    </row>
    <row r="10" spans="1:25">
      <c r="A10" s="106" t="s">
        <v>141</v>
      </c>
      <c r="B10" s="98" t="s">
        <v>222</v>
      </c>
      <c r="C10" s="97">
        <v>1</v>
      </c>
      <c r="D10" s="106" t="s">
        <v>366</v>
      </c>
      <c r="E10" s="106">
        <v>8</v>
      </c>
      <c r="F10" s="97">
        <v>8</v>
      </c>
      <c r="G10" s="97">
        <v>60</v>
      </c>
      <c r="H10" s="97">
        <v>17</v>
      </c>
      <c r="I10" s="97">
        <v>43</v>
      </c>
      <c r="J10" s="97">
        <v>0</v>
      </c>
      <c r="K10" s="97">
        <v>1</v>
      </c>
      <c r="L10" s="97">
        <v>1</v>
      </c>
      <c r="M10" s="97" t="s">
        <v>145</v>
      </c>
      <c r="N10" s="97" t="s">
        <v>146</v>
      </c>
      <c r="O10" s="97" t="s">
        <v>147</v>
      </c>
      <c r="P10" s="105">
        <v>40462</v>
      </c>
      <c r="Q10" s="94">
        <v>0.45694444444444443</v>
      </c>
      <c r="R10" s="94">
        <v>0.45763888888888887</v>
      </c>
      <c r="S10" s="94">
        <v>0.46319444444444446</v>
      </c>
      <c r="T10" s="100" t="s">
        <v>164</v>
      </c>
      <c r="U10" s="100" t="s">
        <v>149</v>
      </c>
      <c r="V10" s="100" t="s">
        <v>247</v>
      </c>
      <c r="W10" s="34"/>
      <c r="X10" s="34"/>
      <c r="Y10" s="34"/>
    </row>
    <row r="11" spans="1:25">
      <c r="A11" s="106" t="s">
        <v>141</v>
      </c>
      <c r="B11" s="98" t="s">
        <v>222</v>
      </c>
      <c r="C11" s="97">
        <v>1</v>
      </c>
      <c r="D11" s="106" t="s">
        <v>367</v>
      </c>
      <c r="E11" s="106">
        <v>8</v>
      </c>
      <c r="F11" s="97">
        <v>8</v>
      </c>
      <c r="G11" s="97">
        <v>60</v>
      </c>
      <c r="H11" s="97">
        <v>17</v>
      </c>
      <c r="I11" s="97">
        <v>43</v>
      </c>
      <c r="J11" s="97">
        <v>1</v>
      </c>
      <c r="K11" s="97">
        <v>3</v>
      </c>
      <c r="L11" s="97">
        <v>1</v>
      </c>
      <c r="M11" s="97" t="s">
        <v>145</v>
      </c>
      <c r="N11" s="97" t="s">
        <v>146</v>
      </c>
      <c r="O11" s="97" t="s">
        <v>147</v>
      </c>
      <c r="P11" s="105">
        <v>40462</v>
      </c>
      <c r="Q11" s="94">
        <v>0.45694444444444443</v>
      </c>
      <c r="R11" s="94">
        <v>0.45763888888888887</v>
      </c>
      <c r="S11" s="94">
        <v>0.46319444444444446</v>
      </c>
      <c r="T11" s="100" t="s">
        <v>164</v>
      </c>
      <c r="U11" s="100" t="s">
        <v>149</v>
      </c>
      <c r="V11" s="100" t="s">
        <v>247</v>
      </c>
      <c r="W11" s="34"/>
      <c r="X11" s="34"/>
      <c r="Y11" s="34"/>
    </row>
    <row r="12" spans="1:25">
      <c r="A12" s="106" t="s">
        <v>141</v>
      </c>
      <c r="B12" s="98">
        <v>3.36</v>
      </c>
      <c r="C12" s="97">
        <v>1</v>
      </c>
      <c r="D12" s="106" t="s">
        <v>368</v>
      </c>
      <c r="E12" s="106">
        <v>2</v>
      </c>
      <c r="F12" s="97">
        <v>2</v>
      </c>
      <c r="G12" s="97">
        <v>60</v>
      </c>
      <c r="H12" s="97">
        <v>17</v>
      </c>
      <c r="I12" s="97">
        <v>43</v>
      </c>
      <c r="J12" s="97">
        <v>0</v>
      </c>
      <c r="K12" s="97">
        <v>1</v>
      </c>
      <c r="L12" s="97">
        <v>1</v>
      </c>
      <c r="M12" s="97" t="s">
        <v>145</v>
      </c>
      <c r="N12" s="97" t="s">
        <v>146</v>
      </c>
      <c r="O12" s="97" t="s">
        <v>147</v>
      </c>
      <c r="P12" s="105">
        <v>40462</v>
      </c>
      <c r="Q12" s="94">
        <v>0.52638888888888891</v>
      </c>
      <c r="R12" s="94">
        <v>0.52777777777777779</v>
      </c>
      <c r="S12" s="94">
        <v>0.53402777777777777</v>
      </c>
      <c r="T12" s="100" t="s">
        <v>164</v>
      </c>
      <c r="U12" s="100" t="s">
        <v>149</v>
      </c>
      <c r="V12" s="100" t="s">
        <v>247</v>
      </c>
      <c r="W12" s="34"/>
      <c r="X12" s="34"/>
      <c r="Y12" s="34"/>
    </row>
    <row r="13" spans="1:25">
      <c r="A13" s="106" t="s">
        <v>141</v>
      </c>
      <c r="B13" s="98">
        <v>3.36</v>
      </c>
      <c r="C13" s="97">
        <v>1</v>
      </c>
      <c r="D13" s="106" t="s">
        <v>369</v>
      </c>
      <c r="E13" s="106">
        <v>2</v>
      </c>
      <c r="F13" s="97">
        <v>2</v>
      </c>
      <c r="G13" s="97">
        <v>60</v>
      </c>
      <c r="H13" s="97">
        <v>17</v>
      </c>
      <c r="I13" s="97">
        <v>43</v>
      </c>
      <c r="J13" s="97">
        <v>1</v>
      </c>
      <c r="K13" s="97">
        <v>3</v>
      </c>
      <c r="L13" s="97">
        <v>1</v>
      </c>
      <c r="M13" s="97" t="s">
        <v>145</v>
      </c>
      <c r="N13" s="97" t="s">
        <v>146</v>
      </c>
      <c r="O13" s="97" t="s">
        <v>147</v>
      </c>
      <c r="P13" s="105">
        <v>40462</v>
      </c>
      <c r="Q13" s="94">
        <v>0.52638888888888891</v>
      </c>
      <c r="R13" s="94">
        <v>0.52777777777777779</v>
      </c>
      <c r="S13" s="94">
        <v>0.53402777777777777</v>
      </c>
      <c r="T13" s="100" t="s">
        <v>164</v>
      </c>
      <c r="U13" s="100" t="s">
        <v>149</v>
      </c>
      <c r="V13" s="100" t="s">
        <v>247</v>
      </c>
      <c r="W13" s="34"/>
      <c r="X13" s="34"/>
      <c r="Y13" s="34"/>
    </row>
    <row r="14" spans="1:25" ht="12" customHeight="1">
      <c r="A14" s="106" t="s">
        <v>141</v>
      </c>
      <c r="B14" s="98" t="s">
        <v>293</v>
      </c>
      <c r="C14" s="97">
        <v>1</v>
      </c>
      <c r="D14" s="117" t="s">
        <v>370</v>
      </c>
      <c r="E14" s="118">
        <v>8</v>
      </c>
      <c r="F14" s="118">
        <v>8</v>
      </c>
      <c r="G14" s="118">
        <v>60</v>
      </c>
      <c r="H14" s="118">
        <v>18</v>
      </c>
      <c r="I14" s="118">
        <v>42</v>
      </c>
      <c r="J14" s="117">
        <v>0</v>
      </c>
      <c r="K14" s="117">
        <v>1</v>
      </c>
      <c r="L14" s="117">
        <v>1</v>
      </c>
      <c r="M14" s="117" t="s">
        <v>145</v>
      </c>
      <c r="N14" s="117" t="s">
        <v>146</v>
      </c>
      <c r="O14" s="117" t="s">
        <v>147</v>
      </c>
      <c r="P14" s="119">
        <v>40462</v>
      </c>
      <c r="Q14" s="124">
        <v>0.60972222222222217</v>
      </c>
      <c r="R14" s="124">
        <v>0.61111111111111105</v>
      </c>
      <c r="S14" s="124">
        <v>0.61736111111111114</v>
      </c>
      <c r="T14" s="118" t="s">
        <v>164</v>
      </c>
      <c r="U14" s="118" t="s">
        <v>149</v>
      </c>
      <c r="V14" s="118" t="s">
        <v>247</v>
      </c>
      <c r="W14" s="120"/>
    </row>
    <row r="15" spans="1:25">
      <c r="A15" s="106" t="s">
        <v>141</v>
      </c>
      <c r="B15" s="98" t="s">
        <v>293</v>
      </c>
      <c r="C15" s="97">
        <v>1</v>
      </c>
      <c r="D15" s="106" t="s">
        <v>371</v>
      </c>
      <c r="E15" s="97">
        <v>8</v>
      </c>
      <c r="F15" s="97">
        <v>8</v>
      </c>
      <c r="G15" s="97">
        <v>60</v>
      </c>
      <c r="H15" s="97">
        <v>18</v>
      </c>
      <c r="I15" s="97">
        <v>42</v>
      </c>
      <c r="J15" s="106">
        <v>1</v>
      </c>
      <c r="K15" s="106">
        <v>3</v>
      </c>
      <c r="L15" s="106">
        <v>1</v>
      </c>
      <c r="M15" s="106" t="s">
        <v>145</v>
      </c>
      <c r="N15" s="106" t="s">
        <v>146</v>
      </c>
      <c r="O15" s="106" t="s">
        <v>147</v>
      </c>
      <c r="P15" s="105">
        <v>40462</v>
      </c>
      <c r="Q15" s="94">
        <v>0.60972222222222217</v>
      </c>
      <c r="R15" s="94">
        <v>0.61111111111111105</v>
      </c>
      <c r="S15" s="94">
        <v>0.61736111111111114</v>
      </c>
      <c r="T15" s="97" t="s">
        <v>164</v>
      </c>
      <c r="U15" s="97" t="s">
        <v>149</v>
      </c>
      <c r="V15" s="97" t="s">
        <v>247</v>
      </c>
    </row>
    <row r="16" spans="1:25">
      <c r="A16" s="106" t="s">
        <v>141</v>
      </c>
      <c r="B16" s="98" t="s">
        <v>295</v>
      </c>
      <c r="C16" s="97">
        <v>1</v>
      </c>
      <c r="D16" s="106" t="s">
        <v>372</v>
      </c>
      <c r="E16" s="97">
        <v>6</v>
      </c>
      <c r="F16" s="97">
        <v>6</v>
      </c>
      <c r="G16" s="97">
        <v>60</v>
      </c>
      <c r="H16" s="97">
        <v>26</v>
      </c>
      <c r="I16" s="97">
        <v>34</v>
      </c>
      <c r="J16" s="106">
        <v>0</v>
      </c>
      <c r="K16" s="106">
        <v>1</v>
      </c>
      <c r="L16" s="106">
        <v>1</v>
      </c>
      <c r="M16" s="106" t="s">
        <v>145</v>
      </c>
      <c r="N16" s="106" t="s">
        <v>146</v>
      </c>
      <c r="O16" s="106" t="s">
        <v>147</v>
      </c>
      <c r="P16" s="105">
        <v>40462</v>
      </c>
      <c r="Q16" s="94">
        <v>0.69444444444444453</v>
      </c>
      <c r="R16" s="94">
        <v>0.69652777777777775</v>
      </c>
      <c r="S16" s="94">
        <v>0.70347222222222217</v>
      </c>
      <c r="T16" s="97" t="s">
        <v>164</v>
      </c>
      <c r="U16" s="97" t="s">
        <v>149</v>
      </c>
      <c r="V16" s="97" t="s">
        <v>247</v>
      </c>
    </row>
    <row r="17" spans="1:22">
      <c r="A17" s="106" t="s">
        <v>141</v>
      </c>
      <c r="B17" s="98" t="s">
        <v>295</v>
      </c>
      <c r="C17" s="97">
        <v>1</v>
      </c>
      <c r="D17" s="106" t="s">
        <v>373</v>
      </c>
      <c r="E17" s="97">
        <v>6</v>
      </c>
      <c r="F17" s="97">
        <v>6</v>
      </c>
      <c r="G17" s="97">
        <v>60</v>
      </c>
      <c r="H17" s="97">
        <v>26</v>
      </c>
      <c r="I17" s="97">
        <v>34</v>
      </c>
      <c r="J17" s="106">
        <v>1</v>
      </c>
      <c r="K17" s="106">
        <v>3</v>
      </c>
      <c r="L17" s="106">
        <v>1</v>
      </c>
      <c r="M17" s="106" t="s">
        <v>145</v>
      </c>
      <c r="N17" s="106" t="s">
        <v>146</v>
      </c>
      <c r="O17" s="106" t="s">
        <v>147</v>
      </c>
      <c r="P17" s="105">
        <v>40462</v>
      </c>
      <c r="Q17" s="94">
        <v>0.69444444444444453</v>
      </c>
      <c r="R17" s="94">
        <v>0.69652777777777775</v>
      </c>
      <c r="S17" s="94">
        <v>0.70347222222222217</v>
      </c>
      <c r="T17" s="97" t="s">
        <v>164</v>
      </c>
      <c r="U17" s="97" t="s">
        <v>149</v>
      </c>
      <c r="V17" s="97" t="s">
        <v>247</v>
      </c>
    </row>
    <row r="18" spans="1:22">
      <c r="A18" s="106" t="s">
        <v>141</v>
      </c>
      <c r="B18" s="98" t="s">
        <v>296</v>
      </c>
      <c r="C18" s="97">
        <v>1</v>
      </c>
      <c r="D18" s="106" t="s">
        <v>374</v>
      </c>
      <c r="E18" s="97">
        <v>4</v>
      </c>
      <c r="F18" s="97">
        <v>4</v>
      </c>
      <c r="G18" s="97">
        <v>60</v>
      </c>
      <c r="H18" s="97">
        <v>18</v>
      </c>
      <c r="I18" s="97">
        <v>42</v>
      </c>
      <c r="J18" s="106">
        <v>0</v>
      </c>
      <c r="K18" s="106">
        <v>1</v>
      </c>
      <c r="L18" s="106">
        <v>1</v>
      </c>
      <c r="M18" s="106" t="s">
        <v>145</v>
      </c>
      <c r="N18" s="106" t="s">
        <v>146</v>
      </c>
      <c r="O18" s="106" t="s">
        <v>147</v>
      </c>
      <c r="P18" s="105">
        <v>40462</v>
      </c>
      <c r="Q18" s="94">
        <v>0.76874999999999993</v>
      </c>
      <c r="R18" s="94">
        <v>0.77361111111111114</v>
      </c>
      <c r="S18" s="94">
        <v>0.78333333333333333</v>
      </c>
      <c r="T18" s="97" t="s">
        <v>164</v>
      </c>
      <c r="U18" s="97" t="s">
        <v>149</v>
      </c>
      <c r="V18" s="97" t="s">
        <v>150</v>
      </c>
    </row>
    <row r="19" spans="1:22">
      <c r="A19" s="106" t="s">
        <v>141</v>
      </c>
      <c r="B19" s="98" t="s">
        <v>296</v>
      </c>
      <c r="C19" s="97">
        <v>1</v>
      </c>
      <c r="D19" s="106" t="s">
        <v>375</v>
      </c>
      <c r="E19" s="97">
        <v>4</v>
      </c>
      <c r="F19" s="97">
        <v>4</v>
      </c>
      <c r="G19" s="97">
        <v>60</v>
      </c>
      <c r="H19" s="97">
        <v>18</v>
      </c>
      <c r="I19" s="97">
        <v>42</v>
      </c>
      <c r="J19" s="106">
        <v>1</v>
      </c>
      <c r="K19" s="106">
        <v>3</v>
      </c>
      <c r="L19" s="106">
        <v>1</v>
      </c>
      <c r="M19" s="106" t="s">
        <v>145</v>
      </c>
      <c r="N19" s="106" t="s">
        <v>146</v>
      </c>
      <c r="O19" s="106" t="s">
        <v>147</v>
      </c>
      <c r="P19" s="105">
        <v>40462</v>
      </c>
      <c r="Q19" s="94">
        <v>0.76874999999999993</v>
      </c>
      <c r="R19" s="94">
        <v>0.77361111111111114</v>
      </c>
      <c r="S19" s="94">
        <v>0.78333333333333333</v>
      </c>
      <c r="T19" s="97" t="s">
        <v>164</v>
      </c>
      <c r="U19" s="97" t="s">
        <v>149</v>
      </c>
      <c r="V19" s="97" t="s">
        <v>150</v>
      </c>
    </row>
    <row r="20" spans="1:22">
      <c r="A20" s="106" t="s">
        <v>141</v>
      </c>
      <c r="B20" s="98" t="s">
        <v>379</v>
      </c>
      <c r="C20" s="97">
        <v>1</v>
      </c>
      <c r="D20" s="97" t="s">
        <v>387</v>
      </c>
      <c r="E20" s="97">
        <v>3</v>
      </c>
      <c r="F20" s="97">
        <v>3</v>
      </c>
      <c r="G20" s="97">
        <v>60</v>
      </c>
      <c r="H20" s="97">
        <v>15</v>
      </c>
      <c r="I20" s="97">
        <v>45</v>
      </c>
      <c r="J20" s="106">
        <v>0</v>
      </c>
      <c r="K20" s="106">
        <v>1</v>
      </c>
      <c r="L20" s="106">
        <v>1</v>
      </c>
      <c r="M20" s="106" t="s">
        <v>145</v>
      </c>
      <c r="N20" s="106" t="s">
        <v>146</v>
      </c>
      <c r="O20" s="106" t="s">
        <v>147</v>
      </c>
      <c r="P20" s="105">
        <v>40462</v>
      </c>
      <c r="Q20" s="94">
        <v>0.83680555555555503</v>
      </c>
      <c r="R20" s="94">
        <v>0.84027777777777801</v>
      </c>
      <c r="S20" s="94">
        <v>0.84791666666666698</v>
      </c>
      <c r="T20" s="97" t="s">
        <v>164</v>
      </c>
      <c r="U20" s="97" t="s">
        <v>149</v>
      </c>
      <c r="V20" s="97" t="s">
        <v>150</v>
      </c>
    </row>
    <row r="21" spans="1:22">
      <c r="A21" s="106" t="s">
        <v>141</v>
      </c>
      <c r="B21" s="98" t="s">
        <v>379</v>
      </c>
      <c r="C21" s="97">
        <v>1</v>
      </c>
      <c r="D21" s="97" t="s">
        <v>388</v>
      </c>
      <c r="E21" s="97">
        <v>3</v>
      </c>
      <c r="F21" s="97">
        <v>3</v>
      </c>
      <c r="G21" s="97">
        <v>60</v>
      </c>
      <c r="H21" s="97">
        <v>15</v>
      </c>
      <c r="I21" s="97">
        <v>45</v>
      </c>
      <c r="J21" s="106">
        <v>1</v>
      </c>
      <c r="K21" s="106">
        <v>3</v>
      </c>
      <c r="L21" s="106">
        <v>1</v>
      </c>
      <c r="M21" s="106" t="s">
        <v>145</v>
      </c>
      <c r="N21" s="106" t="s">
        <v>146</v>
      </c>
      <c r="O21" s="106" t="s">
        <v>147</v>
      </c>
      <c r="P21" s="105">
        <v>40462</v>
      </c>
      <c r="Q21" s="94">
        <v>0.83680555555555503</v>
      </c>
      <c r="R21" s="94">
        <v>0.84027777777777801</v>
      </c>
      <c r="S21" s="94">
        <v>0.84791666666666698</v>
      </c>
      <c r="T21" s="97" t="s">
        <v>164</v>
      </c>
      <c r="U21" s="97" t="s">
        <v>149</v>
      </c>
      <c r="V21" s="97" t="s">
        <v>150</v>
      </c>
    </row>
    <row r="22" spans="1:22">
      <c r="A22" s="106"/>
      <c r="B22" s="98"/>
      <c r="C22" s="97"/>
      <c r="D22" s="97"/>
      <c r="E22" s="97"/>
      <c r="F22" s="97"/>
      <c r="G22" s="97"/>
      <c r="H22" s="97"/>
      <c r="I22" s="97"/>
      <c r="J22" s="106"/>
      <c r="K22" s="106"/>
      <c r="L22" s="106"/>
      <c r="M22" s="106"/>
      <c r="N22" s="106"/>
      <c r="O22" s="106"/>
      <c r="P22" s="105"/>
      <c r="Q22" s="94"/>
      <c r="R22" s="94"/>
      <c r="S22" s="94"/>
      <c r="T22" s="97"/>
      <c r="U22" s="97"/>
      <c r="V22" s="97"/>
    </row>
    <row r="23" spans="1:22">
      <c r="A23" s="106"/>
      <c r="B23" s="98"/>
      <c r="C23" s="97"/>
      <c r="D23" s="97"/>
      <c r="E23" s="97"/>
      <c r="F23" s="97"/>
      <c r="G23" s="97"/>
      <c r="H23" s="97"/>
      <c r="I23" s="97"/>
      <c r="J23" s="106"/>
      <c r="K23" s="106"/>
      <c r="L23" s="106"/>
      <c r="M23" s="106"/>
      <c r="N23" s="106"/>
      <c r="O23" s="106"/>
      <c r="P23" s="105"/>
      <c r="Q23" s="94"/>
      <c r="R23" s="94"/>
      <c r="S23" s="94"/>
      <c r="T23" s="97"/>
      <c r="U23" s="97"/>
      <c r="V23" s="97"/>
    </row>
    <row r="24" spans="1:22">
      <c r="A24" s="106"/>
      <c r="B24" s="98"/>
      <c r="C24" s="97"/>
      <c r="D24" s="97"/>
      <c r="E24" s="97"/>
      <c r="F24" s="97"/>
      <c r="G24" s="97"/>
      <c r="H24" s="97"/>
      <c r="I24" s="97"/>
      <c r="J24" s="106"/>
      <c r="K24" s="106"/>
      <c r="L24" s="106"/>
      <c r="M24" s="106"/>
      <c r="N24" s="106"/>
      <c r="O24" s="106"/>
      <c r="P24" s="105"/>
      <c r="Q24" s="94"/>
      <c r="R24" s="94"/>
      <c r="S24" s="94"/>
      <c r="T24" s="97"/>
      <c r="U24" s="97"/>
      <c r="V24" s="97"/>
    </row>
    <row r="25" spans="1:22">
      <c r="A25" s="106"/>
      <c r="B25" s="98"/>
      <c r="C25" s="97"/>
      <c r="D25" s="97"/>
      <c r="E25" s="97"/>
      <c r="F25" s="97"/>
      <c r="G25" s="97"/>
      <c r="H25" s="97"/>
      <c r="I25" s="97"/>
      <c r="J25" s="106"/>
      <c r="K25" s="106"/>
      <c r="L25" s="106"/>
      <c r="M25" s="106"/>
      <c r="N25" s="106"/>
      <c r="O25" s="106"/>
      <c r="P25" s="105"/>
      <c r="Q25" s="94"/>
      <c r="R25" s="94"/>
      <c r="S25" s="94"/>
      <c r="T25" s="97"/>
      <c r="U25" s="97"/>
      <c r="V25" s="97"/>
    </row>
  </sheetData>
  <phoneticPr fontId="0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X424"/>
  <sheetViews>
    <sheetView tabSelected="1" topLeftCell="M8" workbookViewId="0">
      <selection activeCell="X25" sqref="X25"/>
    </sheetView>
  </sheetViews>
  <sheetFormatPr defaultRowHeight="12.75"/>
  <cols>
    <col min="1" max="1" width="20" style="91" bestFit="1" customWidth="1"/>
    <col min="2" max="2" width="8.28515625" style="91" bestFit="1" customWidth="1"/>
    <col min="3" max="3" width="10.5703125" style="91" bestFit="1" customWidth="1"/>
    <col min="4" max="4" width="25.140625" style="91" bestFit="1" customWidth="1"/>
    <col min="5" max="5" width="13.28515625" style="91" bestFit="1" customWidth="1"/>
    <col min="6" max="6" width="12.28515625" style="91" bestFit="1" customWidth="1"/>
    <col min="7" max="7" width="10" style="91" bestFit="1" customWidth="1"/>
    <col min="8" max="8" width="16" style="91" bestFit="1" customWidth="1"/>
    <col min="9" max="9" width="13.7109375" style="91" bestFit="1" customWidth="1"/>
    <col min="10" max="10" width="9.42578125" style="91" bestFit="1" customWidth="1"/>
    <col min="11" max="11" width="12.140625" style="91" bestFit="1" customWidth="1"/>
    <col min="12" max="13" width="11.140625" style="91" bestFit="1" customWidth="1"/>
    <col min="14" max="14" width="10.140625" style="91" bestFit="1" customWidth="1"/>
    <col min="15" max="15" width="14.5703125" style="91" bestFit="1" customWidth="1"/>
    <col min="16" max="16" width="10" style="91" bestFit="1" customWidth="1"/>
    <col min="17" max="18" width="11.5703125" style="91" bestFit="1" customWidth="1"/>
    <col min="19" max="19" width="11.140625" style="91" bestFit="1" customWidth="1"/>
    <col min="20" max="20" width="7.28515625" style="91" bestFit="1" customWidth="1"/>
    <col min="21" max="21" width="10.42578125" style="91" bestFit="1" customWidth="1"/>
    <col min="22" max="22" width="7.7109375" style="91" bestFit="1" customWidth="1"/>
    <col min="23" max="23" width="14.7109375" style="91" bestFit="1" customWidth="1"/>
    <col min="24" max="24" width="9.140625" style="91"/>
  </cols>
  <sheetData>
    <row r="1" spans="1:23">
      <c r="A1" s="3" t="s">
        <v>9</v>
      </c>
      <c r="B1" s="3" t="s">
        <v>8</v>
      </c>
      <c r="C1" s="3" t="s">
        <v>106</v>
      </c>
      <c r="D1" s="3" t="s">
        <v>13</v>
      </c>
      <c r="E1" s="3" t="s">
        <v>110</v>
      </c>
      <c r="F1" s="3" t="s">
        <v>116</v>
      </c>
      <c r="G1" s="3" t="s">
        <v>55</v>
      </c>
      <c r="H1" s="3" t="s">
        <v>103</v>
      </c>
      <c r="I1" s="3" t="s">
        <v>98</v>
      </c>
      <c r="J1" s="3" t="s">
        <v>56</v>
      </c>
      <c r="K1" s="3" t="s">
        <v>57</v>
      </c>
      <c r="L1" s="3" t="s">
        <v>14</v>
      </c>
      <c r="M1" s="3" t="s">
        <v>18</v>
      </c>
      <c r="N1" s="3" t="s">
        <v>23</v>
      </c>
      <c r="O1" s="3" t="s">
        <v>24</v>
      </c>
      <c r="P1" s="3" t="s">
        <v>15</v>
      </c>
      <c r="Q1" s="3" t="s">
        <v>19</v>
      </c>
      <c r="R1" s="3" t="s">
        <v>20</v>
      </c>
      <c r="S1" s="3" t="s">
        <v>60</v>
      </c>
      <c r="T1" s="3" t="s">
        <v>74</v>
      </c>
      <c r="U1" s="3" t="s">
        <v>17</v>
      </c>
      <c r="V1" s="3" t="s">
        <v>104</v>
      </c>
      <c r="W1" s="3" t="s">
        <v>22</v>
      </c>
    </row>
    <row r="2" spans="1:23">
      <c r="A2" s="106" t="s">
        <v>141</v>
      </c>
      <c r="B2" s="98" t="s">
        <v>182</v>
      </c>
      <c r="C2" s="97">
        <v>1</v>
      </c>
      <c r="D2" s="97" t="s">
        <v>334</v>
      </c>
      <c r="E2" s="97">
        <v>3</v>
      </c>
      <c r="F2" s="97">
        <v>3</v>
      </c>
      <c r="G2" s="97">
        <v>60</v>
      </c>
      <c r="H2" s="97">
        <v>34</v>
      </c>
      <c r="I2" s="97">
        <v>26</v>
      </c>
      <c r="J2" s="106">
        <v>0</v>
      </c>
      <c r="K2" s="106">
        <v>3</v>
      </c>
      <c r="L2" s="106">
        <v>1</v>
      </c>
      <c r="M2" s="106" t="s">
        <v>378</v>
      </c>
      <c r="N2" s="106" t="s">
        <v>146</v>
      </c>
      <c r="O2" s="106" t="s">
        <v>147</v>
      </c>
      <c r="P2" s="105">
        <v>40462</v>
      </c>
      <c r="Q2" s="100">
        <v>5.7638888888888885E-2</v>
      </c>
      <c r="R2" s="100">
        <v>7.2222222222222229E-2</v>
      </c>
      <c r="S2" s="100">
        <v>9.0277777777777776E-2</v>
      </c>
      <c r="T2" s="106" t="s">
        <v>165</v>
      </c>
      <c r="U2" s="106" t="s">
        <v>149</v>
      </c>
      <c r="V2" s="97" t="s">
        <v>150</v>
      </c>
      <c r="W2" s="97"/>
    </row>
    <row r="3" spans="1:23">
      <c r="A3" s="106" t="s">
        <v>141</v>
      </c>
      <c r="B3" s="98" t="s">
        <v>182</v>
      </c>
      <c r="C3" s="97">
        <v>1</v>
      </c>
      <c r="D3" s="97" t="s">
        <v>335</v>
      </c>
      <c r="E3" s="97">
        <v>3</v>
      </c>
      <c r="F3" s="97">
        <v>3</v>
      </c>
      <c r="G3" s="97">
        <v>60</v>
      </c>
      <c r="H3" s="97">
        <v>34</v>
      </c>
      <c r="I3" s="97">
        <v>26</v>
      </c>
      <c r="J3" s="106">
        <v>0</v>
      </c>
      <c r="K3" s="106">
        <v>3</v>
      </c>
      <c r="L3" s="106">
        <v>1</v>
      </c>
      <c r="M3" s="106" t="s">
        <v>145</v>
      </c>
      <c r="N3" s="106" t="s">
        <v>146</v>
      </c>
      <c r="O3" s="106" t="s">
        <v>147</v>
      </c>
      <c r="P3" s="105">
        <v>40462</v>
      </c>
      <c r="Q3" s="100">
        <v>5.7638888888888885E-2</v>
      </c>
      <c r="R3" s="100">
        <v>7.2222222222222229E-2</v>
      </c>
      <c r="S3" s="100">
        <v>9.0277777777777776E-2</v>
      </c>
      <c r="T3" s="106" t="s">
        <v>165</v>
      </c>
      <c r="U3" s="106" t="s">
        <v>149</v>
      </c>
      <c r="V3" s="97" t="s">
        <v>150</v>
      </c>
      <c r="W3" s="97"/>
    </row>
    <row r="4" spans="1:23">
      <c r="A4" s="106" t="s">
        <v>141</v>
      </c>
      <c r="B4" s="98" t="s">
        <v>195</v>
      </c>
      <c r="C4" s="106">
        <v>1</v>
      </c>
      <c r="D4" s="106" t="s">
        <v>196</v>
      </c>
      <c r="E4" s="97">
        <v>1</v>
      </c>
      <c r="F4" s="97">
        <v>1</v>
      </c>
      <c r="G4" s="97">
        <v>60</v>
      </c>
      <c r="H4" s="97">
        <v>16.5</v>
      </c>
      <c r="I4" s="97">
        <v>43.5</v>
      </c>
      <c r="J4" s="106">
        <v>0</v>
      </c>
      <c r="K4" s="106">
        <v>3</v>
      </c>
      <c r="L4" s="106">
        <v>1</v>
      </c>
      <c r="M4" s="106" t="s">
        <v>378</v>
      </c>
      <c r="N4" s="106" t="s">
        <v>146</v>
      </c>
      <c r="O4" s="106" t="s">
        <v>147</v>
      </c>
      <c r="P4" s="105">
        <v>40462</v>
      </c>
      <c r="Q4" s="100">
        <v>0.21180555555555555</v>
      </c>
      <c r="R4" s="100">
        <v>0.21597222222222223</v>
      </c>
      <c r="S4" s="100">
        <v>0.22569444444444445</v>
      </c>
      <c r="T4" s="106" t="s">
        <v>165</v>
      </c>
      <c r="U4" s="106" t="s">
        <v>149</v>
      </c>
      <c r="V4" s="106" t="s">
        <v>150</v>
      </c>
      <c r="W4" s="97"/>
    </row>
    <row r="5" spans="1:23">
      <c r="A5" s="106" t="s">
        <v>141</v>
      </c>
      <c r="B5" s="98" t="s">
        <v>195</v>
      </c>
      <c r="C5" s="106">
        <v>1</v>
      </c>
      <c r="D5" s="106" t="s">
        <v>197</v>
      </c>
      <c r="E5" s="97">
        <v>1</v>
      </c>
      <c r="F5" s="97">
        <v>1</v>
      </c>
      <c r="G5" s="97">
        <v>60</v>
      </c>
      <c r="H5" s="97">
        <v>16.5</v>
      </c>
      <c r="I5" s="97">
        <v>43.5</v>
      </c>
      <c r="J5" s="106">
        <v>0</v>
      </c>
      <c r="K5" s="106">
        <v>3</v>
      </c>
      <c r="L5" s="106">
        <v>1</v>
      </c>
      <c r="M5" s="106" t="s">
        <v>145</v>
      </c>
      <c r="N5" s="106" t="s">
        <v>146</v>
      </c>
      <c r="O5" s="106" t="s">
        <v>147</v>
      </c>
      <c r="P5" s="105">
        <v>40462</v>
      </c>
      <c r="Q5" s="100">
        <v>0.21180555555555555</v>
      </c>
      <c r="R5" s="100">
        <v>0.21597222222222223</v>
      </c>
      <c r="S5" s="100">
        <v>0.22569444444444445</v>
      </c>
      <c r="T5" s="106" t="s">
        <v>165</v>
      </c>
      <c r="U5" s="106" t="s">
        <v>149</v>
      </c>
      <c r="V5" s="106" t="s">
        <v>150</v>
      </c>
      <c r="W5" s="97"/>
    </row>
    <row r="6" spans="1:23">
      <c r="A6" s="106" t="s">
        <v>141</v>
      </c>
      <c r="B6" s="98" t="s">
        <v>207</v>
      </c>
      <c r="C6" s="106">
        <v>1</v>
      </c>
      <c r="D6" s="106" t="s">
        <v>274</v>
      </c>
      <c r="E6" s="97">
        <v>7</v>
      </c>
      <c r="F6" s="97">
        <v>7</v>
      </c>
      <c r="G6" s="97">
        <v>60</v>
      </c>
      <c r="H6" s="97">
        <v>14</v>
      </c>
      <c r="I6" s="97">
        <v>46</v>
      </c>
      <c r="J6" s="106">
        <v>0</v>
      </c>
      <c r="K6" s="106">
        <v>3</v>
      </c>
      <c r="L6" s="106">
        <v>1</v>
      </c>
      <c r="M6" s="106" t="s">
        <v>378</v>
      </c>
      <c r="N6" s="106" t="s">
        <v>146</v>
      </c>
      <c r="O6" s="106" t="s">
        <v>147</v>
      </c>
      <c r="P6" s="105">
        <v>40462</v>
      </c>
      <c r="Q6" s="100">
        <v>0.27499999999999997</v>
      </c>
      <c r="R6" s="107">
        <v>0.27708333333333335</v>
      </c>
      <c r="S6" s="107">
        <v>0.28402777777777777</v>
      </c>
      <c r="T6" s="106" t="s">
        <v>165</v>
      </c>
      <c r="U6" s="106" t="s">
        <v>149</v>
      </c>
      <c r="V6" s="106" t="s">
        <v>247</v>
      </c>
      <c r="W6" s="97"/>
    </row>
    <row r="7" spans="1:23">
      <c r="A7" s="106" t="s">
        <v>141</v>
      </c>
      <c r="B7" s="98" t="s">
        <v>207</v>
      </c>
      <c r="C7" s="106">
        <v>1</v>
      </c>
      <c r="D7" s="106" t="s">
        <v>275</v>
      </c>
      <c r="E7" s="97">
        <v>7</v>
      </c>
      <c r="F7" s="97">
        <v>7</v>
      </c>
      <c r="G7" s="97">
        <v>60</v>
      </c>
      <c r="H7" s="97">
        <v>14</v>
      </c>
      <c r="I7" s="97">
        <v>46</v>
      </c>
      <c r="J7" s="106">
        <v>0</v>
      </c>
      <c r="K7" s="106">
        <v>3</v>
      </c>
      <c r="L7" s="106">
        <v>1</v>
      </c>
      <c r="M7" s="106" t="s">
        <v>145</v>
      </c>
      <c r="N7" s="106" t="s">
        <v>146</v>
      </c>
      <c r="O7" s="106" t="s">
        <v>147</v>
      </c>
      <c r="P7" s="105">
        <v>40462</v>
      </c>
      <c r="Q7" s="100">
        <v>0.27499999999999997</v>
      </c>
      <c r="R7" s="107">
        <v>0.27708333333333335</v>
      </c>
      <c r="S7" s="107">
        <v>0.28402777777777777</v>
      </c>
      <c r="T7" s="106" t="s">
        <v>165</v>
      </c>
      <c r="U7" s="106" t="s">
        <v>149</v>
      </c>
      <c r="V7" s="106" t="s">
        <v>247</v>
      </c>
      <c r="W7" s="97"/>
    </row>
    <row r="8" spans="1:23">
      <c r="A8" s="108" t="s">
        <v>141</v>
      </c>
      <c r="B8" s="98" t="s">
        <v>208</v>
      </c>
      <c r="C8" s="106">
        <v>1</v>
      </c>
      <c r="D8" s="106" t="s">
        <v>276</v>
      </c>
      <c r="E8" s="97">
        <v>2</v>
      </c>
      <c r="F8" s="97">
        <v>2</v>
      </c>
      <c r="G8" s="97">
        <v>60</v>
      </c>
      <c r="H8" s="97">
        <v>14</v>
      </c>
      <c r="I8" s="97">
        <v>46</v>
      </c>
      <c r="J8" s="106">
        <v>0</v>
      </c>
      <c r="K8" s="106">
        <v>3</v>
      </c>
      <c r="L8" s="106">
        <v>1</v>
      </c>
      <c r="M8" s="106" t="s">
        <v>378</v>
      </c>
      <c r="N8" s="106" t="s">
        <v>146</v>
      </c>
      <c r="O8" s="106" t="s">
        <v>147</v>
      </c>
      <c r="P8" s="105">
        <v>40462</v>
      </c>
      <c r="Q8" s="100">
        <v>0.34097222222222223</v>
      </c>
      <c r="R8" s="100">
        <v>0.34236111111111112</v>
      </c>
      <c r="S8" s="100">
        <v>0.34861111111111115</v>
      </c>
      <c r="T8" s="106" t="s">
        <v>165</v>
      </c>
      <c r="U8" s="106" t="s">
        <v>149</v>
      </c>
      <c r="V8" s="106" t="s">
        <v>247</v>
      </c>
      <c r="W8" s="97"/>
    </row>
    <row r="9" spans="1:23">
      <c r="A9" s="108" t="s">
        <v>141</v>
      </c>
      <c r="B9" s="98" t="s">
        <v>208</v>
      </c>
      <c r="C9" s="106">
        <v>1</v>
      </c>
      <c r="D9" s="106" t="s">
        <v>277</v>
      </c>
      <c r="E9" s="97">
        <v>2</v>
      </c>
      <c r="F9" s="97">
        <v>2</v>
      </c>
      <c r="G9" s="97">
        <v>60</v>
      </c>
      <c r="H9" s="97">
        <v>14</v>
      </c>
      <c r="I9" s="97">
        <v>46</v>
      </c>
      <c r="J9" s="106">
        <v>0</v>
      </c>
      <c r="K9" s="106">
        <v>3</v>
      </c>
      <c r="L9" s="106">
        <v>1</v>
      </c>
      <c r="M9" s="106" t="s">
        <v>145</v>
      </c>
      <c r="N9" s="106" t="s">
        <v>146</v>
      </c>
      <c r="O9" s="106" t="s">
        <v>147</v>
      </c>
      <c r="P9" s="105">
        <v>40462</v>
      </c>
      <c r="Q9" s="100">
        <v>0.34097222222222223</v>
      </c>
      <c r="R9" s="100">
        <v>0.34236111111111112</v>
      </c>
      <c r="S9" s="100">
        <v>0.34861111111111115</v>
      </c>
      <c r="T9" s="106" t="s">
        <v>165</v>
      </c>
      <c r="U9" s="106" t="s">
        <v>149</v>
      </c>
      <c r="V9" s="106" t="s">
        <v>247</v>
      </c>
      <c r="W9" s="97"/>
    </row>
    <row r="10" spans="1:23">
      <c r="A10" s="106" t="s">
        <v>141</v>
      </c>
      <c r="B10" s="98" t="s">
        <v>217</v>
      </c>
      <c r="C10" s="106">
        <v>1</v>
      </c>
      <c r="D10" s="106" t="s">
        <v>278</v>
      </c>
      <c r="E10" s="97">
        <v>4</v>
      </c>
      <c r="F10" s="97">
        <v>4</v>
      </c>
      <c r="G10" s="97">
        <v>60</v>
      </c>
      <c r="H10" s="97">
        <v>14</v>
      </c>
      <c r="I10" s="97">
        <v>46</v>
      </c>
      <c r="J10" s="106">
        <v>0</v>
      </c>
      <c r="K10" s="106">
        <v>3</v>
      </c>
      <c r="L10" s="106">
        <v>1</v>
      </c>
      <c r="M10" s="106" t="s">
        <v>378</v>
      </c>
      <c r="N10" s="106" t="s">
        <v>146</v>
      </c>
      <c r="O10" s="106" t="s">
        <v>147</v>
      </c>
      <c r="P10" s="105">
        <v>40462</v>
      </c>
      <c r="Q10" s="100">
        <v>0.39513888888888887</v>
      </c>
      <c r="R10" s="100">
        <v>0.3972222222222222</v>
      </c>
      <c r="S10" s="100">
        <v>0.40416666666666662</v>
      </c>
      <c r="T10" s="106" t="s">
        <v>165</v>
      </c>
      <c r="U10" s="106" t="s">
        <v>149</v>
      </c>
      <c r="V10" s="106" t="s">
        <v>247</v>
      </c>
      <c r="W10" s="97"/>
    </row>
    <row r="11" spans="1:23">
      <c r="A11" s="106" t="s">
        <v>141</v>
      </c>
      <c r="B11" s="98" t="s">
        <v>217</v>
      </c>
      <c r="C11" s="106">
        <v>1</v>
      </c>
      <c r="D11" s="106" t="s">
        <v>279</v>
      </c>
      <c r="E11" s="97">
        <v>4</v>
      </c>
      <c r="F11" s="97">
        <v>4</v>
      </c>
      <c r="G11" s="97">
        <v>60</v>
      </c>
      <c r="H11" s="97">
        <v>14</v>
      </c>
      <c r="I11" s="97">
        <v>46</v>
      </c>
      <c r="J11" s="106">
        <v>0</v>
      </c>
      <c r="K11" s="106">
        <v>3</v>
      </c>
      <c r="L11" s="106">
        <v>1</v>
      </c>
      <c r="M11" s="106" t="s">
        <v>145</v>
      </c>
      <c r="N11" s="106" t="s">
        <v>146</v>
      </c>
      <c r="O11" s="106" t="s">
        <v>147</v>
      </c>
      <c r="P11" s="105">
        <v>40462</v>
      </c>
      <c r="Q11" s="100">
        <v>0.39513888888888887</v>
      </c>
      <c r="R11" s="100">
        <v>0.3972222222222222</v>
      </c>
      <c r="S11" s="100">
        <v>0.40416666666666662</v>
      </c>
      <c r="T11" s="106" t="s">
        <v>165</v>
      </c>
      <c r="U11" s="106" t="s">
        <v>149</v>
      </c>
      <c r="V11" s="106" t="s">
        <v>247</v>
      </c>
      <c r="W11" s="97"/>
    </row>
    <row r="12" spans="1:23">
      <c r="A12" s="106" t="s">
        <v>141</v>
      </c>
      <c r="B12" s="98" t="s">
        <v>222</v>
      </c>
      <c r="C12" s="106">
        <v>1</v>
      </c>
      <c r="D12" s="106" t="s">
        <v>280</v>
      </c>
      <c r="E12" s="97">
        <v>8</v>
      </c>
      <c r="F12" s="97">
        <v>8</v>
      </c>
      <c r="G12" s="97">
        <v>60</v>
      </c>
      <c r="H12" s="97">
        <v>17</v>
      </c>
      <c r="I12" s="97">
        <v>43</v>
      </c>
      <c r="J12" s="106">
        <v>0</v>
      </c>
      <c r="K12" s="106">
        <v>3</v>
      </c>
      <c r="L12" s="106">
        <v>1</v>
      </c>
      <c r="M12" s="106" t="s">
        <v>378</v>
      </c>
      <c r="N12" s="106" t="s">
        <v>146</v>
      </c>
      <c r="O12" s="106" t="s">
        <v>147</v>
      </c>
      <c r="P12" s="105">
        <v>40462</v>
      </c>
      <c r="Q12" s="100">
        <v>0.45694444444444443</v>
      </c>
      <c r="R12" s="100">
        <v>0.45763888888888887</v>
      </c>
      <c r="S12" s="100">
        <v>0.46319444444444446</v>
      </c>
      <c r="T12" s="106" t="s">
        <v>165</v>
      </c>
      <c r="U12" s="106" t="s">
        <v>149</v>
      </c>
      <c r="V12" s="106" t="s">
        <v>247</v>
      </c>
      <c r="W12" s="97"/>
    </row>
    <row r="13" spans="1:23">
      <c r="A13" s="106" t="s">
        <v>141</v>
      </c>
      <c r="B13" s="98" t="s">
        <v>222</v>
      </c>
      <c r="C13" s="106">
        <v>1</v>
      </c>
      <c r="D13" s="106" t="s">
        <v>281</v>
      </c>
      <c r="E13" s="97">
        <v>8</v>
      </c>
      <c r="F13" s="97">
        <v>8</v>
      </c>
      <c r="G13" s="97">
        <v>60</v>
      </c>
      <c r="H13" s="97">
        <v>17</v>
      </c>
      <c r="I13" s="97">
        <v>43</v>
      </c>
      <c r="J13" s="106">
        <v>0</v>
      </c>
      <c r="K13" s="106">
        <v>3</v>
      </c>
      <c r="L13" s="106">
        <v>1</v>
      </c>
      <c r="M13" s="106" t="s">
        <v>145</v>
      </c>
      <c r="N13" s="106" t="s">
        <v>146</v>
      </c>
      <c r="O13" s="106" t="s">
        <v>147</v>
      </c>
      <c r="P13" s="105">
        <v>40462</v>
      </c>
      <c r="Q13" s="100">
        <v>0.45694444444444443</v>
      </c>
      <c r="R13" s="100">
        <v>0.45763888888888887</v>
      </c>
      <c r="S13" s="100">
        <v>0.46319444444444446</v>
      </c>
      <c r="T13" s="106" t="s">
        <v>165</v>
      </c>
      <c r="U13" s="106" t="s">
        <v>149</v>
      </c>
      <c r="V13" s="106" t="s">
        <v>247</v>
      </c>
      <c r="W13" s="97"/>
    </row>
    <row r="14" spans="1:23">
      <c r="A14" s="106" t="s">
        <v>141</v>
      </c>
      <c r="B14" s="98">
        <v>3.36</v>
      </c>
      <c r="C14" s="97">
        <v>1</v>
      </c>
      <c r="D14" s="106" t="s">
        <v>336</v>
      </c>
      <c r="E14" s="97">
        <v>2</v>
      </c>
      <c r="F14" s="97">
        <v>2</v>
      </c>
      <c r="G14" s="97">
        <v>60</v>
      </c>
      <c r="H14" s="97">
        <v>17</v>
      </c>
      <c r="I14" s="97">
        <v>43</v>
      </c>
      <c r="J14" s="106">
        <v>0</v>
      </c>
      <c r="K14" s="106">
        <v>3</v>
      </c>
      <c r="L14" s="106">
        <v>1</v>
      </c>
      <c r="M14" s="106" t="s">
        <v>378</v>
      </c>
      <c r="N14" s="106" t="s">
        <v>146</v>
      </c>
      <c r="O14" s="106" t="s">
        <v>147</v>
      </c>
      <c r="P14" s="105">
        <v>40462</v>
      </c>
      <c r="Q14" s="100">
        <v>0.52638888888888891</v>
      </c>
      <c r="R14" s="100">
        <v>0.52777777777777779</v>
      </c>
      <c r="S14" s="100">
        <v>0.53402777777777777</v>
      </c>
      <c r="T14" s="106" t="s">
        <v>165</v>
      </c>
      <c r="U14" s="106" t="s">
        <v>149</v>
      </c>
      <c r="V14" s="106" t="s">
        <v>247</v>
      </c>
      <c r="W14" s="97"/>
    </row>
    <row r="15" spans="1:23">
      <c r="A15" s="106" t="s">
        <v>141</v>
      </c>
      <c r="B15" s="98">
        <v>3.36</v>
      </c>
      <c r="C15" s="97">
        <v>1</v>
      </c>
      <c r="D15" s="106" t="s">
        <v>337</v>
      </c>
      <c r="E15" s="97">
        <v>2</v>
      </c>
      <c r="F15" s="97">
        <v>2</v>
      </c>
      <c r="G15" s="97">
        <v>60</v>
      </c>
      <c r="H15" s="97">
        <v>17</v>
      </c>
      <c r="I15" s="97">
        <v>43</v>
      </c>
      <c r="J15" s="106">
        <v>0</v>
      </c>
      <c r="K15" s="106">
        <v>3</v>
      </c>
      <c r="L15" s="106">
        <v>1</v>
      </c>
      <c r="M15" s="106" t="s">
        <v>145</v>
      </c>
      <c r="N15" s="106" t="s">
        <v>146</v>
      </c>
      <c r="O15" s="106" t="s">
        <v>147</v>
      </c>
      <c r="P15" s="105">
        <v>40462</v>
      </c>
      <c r="Q15" s="100">
        <v>0.52638888888888891</v>
      </c>
      <c r="R15" s="100">
        <v>0.52777777777777779</v>
      </c>
      <c r="S15" s="100">
        <v>0.53402777777777777</v>
      </c>
      <c r="T15" s="106" t="s">
        <v>165</v>
      </c>
      <c r="U15" s="106" t="s">
        <v>149</v>
      </c>
      <c r="V15" s="106" t="s">
        <v>247</v>
      </c>
      <c r="W15" s="97"/>
    </row>
    <row r="16" spans="1:23">
      <c r="A16" s="106" t="s">
        <v>141</v>
      </c>
      <c r="B16" s="98" t="s">
        <v>293</v>
      </c>
      <c r="C16" s="97">
        <v>1</v>
      </c>
      <c r="D16" s="106" t="s">
        <v>338</v>
      </c>
      <c r="E16" s="97">
        <v>8</v>
      </c>
      <c r="F16" s="97">
        <v>8</v>
      </c>
      <c r="G16" s="97">
        <v>60</v>
      </c>
      <c r="H16" s="97">
        <v>18</v>
      </c>
      <c r="I16" s="97">
        <v>42</v>
      </c>
      <c r="J16" s="106">
        <v>0</v>
      </c>
      <c r="K16" s="106">
        <v>3</v>
      </c>
      <c r="L16" s="106">
        <v>1</v>
      </c>
      <c r="M16" s="106" t="s">
        <v>378</v>
      </c>
      <c r="N16" s="106" t="s">
        <v>146</v>
      </c>
      <c r="O16" s="106" t="s">
        <v>147</v>
      </c>
      <c r="P16" s="105">
        <v>40462</v>
      </c>
      <c r="Q16" s="100">
        <v>0.60972222222222217</v>
      </c>
      <c r="R16" s="100">
        <v>0.61111111111111105</v>
      </c>
      <c r="S16" s="100">
        <v>0.61736111111111114</v>
      </c>
      <c r="T16" s="106" t="s">
        <v>165</v>
      </c>
      <c r="U16" s="106" t="s">
        <v>149</v>
      </c>
      <c r="V16" s="106" t="s">
        <v>247</v>
      </c>
      <c r="W16" s="97"/>
    </row>
    <row r="17" spans="1:23">
      <c r="A17" s="106" t="s">
        <v>141</v>
      </c>
      <c r="B17" s="98" t="s">
        <v>293</v>
      </c>
      <c r="C17" s="97">
        <v>1</v>
      </c>
      <c r="D17" s="106" t="s">
        <v>339</v>
      </c>
      <c r="E17" s="97">
        <v>8</v>
      </c>
      <c r="F17" s="97">
        <v>8</v>
      </c>
      <c r="G17" s="97">
        <v>60</v>
      </c>
      <c r="H17" s="97">
        <v>18</v>
      </c>
      <c r="I17" s="97">
        <v>42</v>
      </c>
      <c r="J17" s="106">
        <v>0</v>
      </c>
      <c r="K17" s="106">
        <v>3</v>
      </c>
      <c r="L17" s="106">
        <v>1</v>
      </c>
      <c r="M17" s="106" t="s">
        <v>145</v>
      </c>
      <c r="N17" s="106" t="s">
        <v>146</v>
      </c>
      <c r="O17" s="106" t="s">
        <v>147</v>
      </c>
      <c r="P17" s="105">
        <v>40462</v>
      </c>
      <c r="Q17" s="100">
        <v>0.60972222222222217</v>
      </c>
      <c r="R17" s="100">
        <v>0.61111111111111105</v>
      </c>
      <c r="S17" s="100">
        <v>0.61736111111111114</v>
      </c>
      <c r="T17" s="106" t="s">
        <v>165</v>
      </c>
      <c r="U17" s="106" t="s">
        <v>149</v>
      </c>
      <c r="V17" s="106" t="s">
        <v>247</v>
      </c>
      <c r="W17" s="97"/>
    </row>
    <row r="18" spans="1:23">
      <c r="A18" s="106" t="s">
        <v>141</v>
      </c>
      <c r="B18" s="98" t="s">
        <v>295</v>
      </c>
      <c r="C18" s="97">
        <v>1</v>
      </c>
      <c r="D18" s="106" t="s">
        <v>340</v>
      </c>
      <c r="E18" s="97">
        <v>6</v>
      </c>
      <c r="F18" s="97">
        <v>6</v>
      </c>
      <c r="G18" s="97">
        <v>60</v>
      </c>
      <c r="H18" s="97">
        <v>26</v>
      </c>
      <c r="I18" s="97">
        <v>34</v>
      </c>
      <c r="J18" s="106">
        <v>0</v>
      </c>
      <c r="K18" s="106">
        <v>3</v>
      </c>
      <c r="L18" s="106">
        <v>1</v>
      </c>
      <c r="M18" s="106" t="s">
        <v>378</v>
      </c>
      <c r="N18" s="106" t="s">
        <v>146</v>
      </c>
      <c r="O18" s="106" t="s">
        <v>147</v>
      </c>
      <c r="P18" s="105">
        <v>40462</v>
      </c>
      <c r="Q18" s="100">
        <v>0.69444444444444453</v>
      </c>
      <c r="R18" s="100">
        <v>0.69652777777777775</v>
      </c>
      <c r="S18" s="100">
        <v>0.70347222222222217</v>
      </c>
      <c r="T18" s="106" t="s">
        <v>165</v>
      </c>
      <c r="U18" s="106" t="s">
        <v>149</v>
      </c>
      <c r="V18" s="106" t="s">
        <v>247</v>
      </c>
      <c r="W18" s="97"/>
    </row>
    <row r="19" spans="1:23">
      <c r="A19" s="106" t="s">
        <v>141</v>
      </c>
      <c r="B19" s="98" t="s">
        <v>295</v>
      </c>
      <c r="C19" s="97">
        <v>1</v>
      </c>
      <c r="D19" s="106" t="s">
        <v>341</v>
      </c>
      <c r="E19" s="97">
        <v>6</v>
      </c>
      <c r="F19" s="97">
        <v>6</v>
      </c>
      <c r="G19" s="97">
        <v>60</v>
      </c>
      <c r="H19" s="97">
        <v>26</v>
      </c>
      <c r="I19" s="97">
        <v>34</v>
      </c>
      <c r="J19" s="106">
        <v>0</v>
      </c>
      <c r="K19" s="106">
        <v>3</v>
      </c>
      <c r="L19" s="106">
        <v>1</v>
      </c>
      <c r="M19" s="106" t="s">
        <v>145</v>
      </c>
      <c r="N19" s="106" t="s">
        <v>146</v>
      </c>
      <c r="O19" s="106" t="s">
        <v>147</v>
      </c>
      <c r="P19" s="105">
        <v>40462</v>
      </c>
      <c r="Q19" s="100">
        <v>0.69444444444444453</v>
      </c>
      <c r="R19" s="100">
        <v>0.69652777777777775</v>
      </c>
      <c r="S19" s="100">
        <v>0.70347222222222217</v>
      </c>
      <c r="T19" s="106" t="s">
        <v>165</v>
      </c>
      <c r="U19" s="106" t="s">
        <v>149</v>
      </c>
      <c r="V19" s="106" t="s">
        <v>247</v>
      </c>
      <c r="W19" s="97"/>
    </row>
    <row r="20" spans="1:23">
      <c r="A20" s="106" t="s">
        <v>141</v>
      </c>
      <c r="B20" s="98" t="s">
        <v>296</v>
      </c>
      <c r="C20" s="97">
        <v>1</v>
      </c>
      <c r="D20" s="97" t="s">
        <v>376</v>
      </c>
      <c r="E20" s="97">
        <v>4</v>
      </c>
      <c r="F20" s="97">
        <v>6</v>
      </c>
      <c r="G20" s="97">
        <v>60</v>
      </c>
      <c r="H20" s="97">
        <v>18</v>
      </c>
      <c r="I20" s="97">
        <v>42</v>
      </c>
      <c r="J20" s="106">
        <v>0</v>
      </c>
      <c r="K20" s="106">
        <v>3</v>
      </c>
      <c r="L20" s="106">
        <v>1</v>
      </c>
      <c r="M20" s="106" t="s">
        <v>378</v>
      </c>
      <c r="N20" s="106" t="s">
        <v>146</v>
      </c>
      <c r="O20" s="106" t="s">
        <v>147</v>
      </c>
      <c r="P20" s="105">
        <v>40462</v>
      </c>
      <c r="Q20" s="100">
        <v>0.76874999999999993</v>
      </c>
      <c r="R20" s="100">
        <v>0.77361111111111114</v>
      </c>
      <c r="S20" s="100">
        <v>0.78333333333333333</v>
      </c>
      <c r="T20" s="106" t="s">
        <v>165</v>
      </c>
      <c r="U20" s="106" t="s">
        <v>149</v>
      </c>
      <c r="V20" s="106" t="s">
        <v>150</v>
      </c>
      <c r="W20" s="97"/>
    </row>
    <row r="21" spans="1:23">
      <c r="A21" s="106" t="s">
        <v>141</v>
      </c>
      <c r="B21" s="98" t="s">
        <v>296</v>
      </c>
      <c r="C21" s="97">
        <v>1</v>
      </c>
      <c r="D21" s="97" t="s">
        <v>377</v>
      </c>
      <c r="E21" s="97">
        <v>4</v>
      </c>
      <c r="F21" s="97">
        <v>6</v>
      </c>
      <c r="G21" s="97">
        <v>60</v>
      </c>
      <c r="H21" s="97">
        <v>18</v>
      </c>
      <c r="I21" s="97">
        <v>42</v>
      </c>
      <c r="J21" s="106">
        <v>0</v>
      </c>
      <c r="K21" s="106">
        <v>3</v>
      </c>
      <c r="L21" s="106">
        <v>1</v>
      </c>
      <c r="M21" s="106" t="s">
        <v>145</v>
      </c>
      <c r="N21" s="106" t="s">
        <v>146</v>
      </c>
      <c r="O21" s="106" t="s">
        <v>147</v>
      </c>
      <c r="P21" s="105">
        <v>40462</v>
      </c>
      <c r="Q21" s="100">
        <v>0.76874999999999993</v>
      </c>
      <c r="R21" s="100">
        <v>0.77361111111111114</v>
      </c>
      <c r="S21" s="100">
        <v>0.78333333333333333</v>
      </c>
      <c r="T21" s="106" t="s">
        <v>165</v>
      </c>
      <c r="U21" s="106" t="s">
        <v>149</v>
      </c>
      <c r="V21" s="106" t="s">
        <v>150</v>
      </c>
      <c r="W21" s="97"/>
    </row>
    <row r="22" spans="1:23">
      <c r="A22" s="106" t="s">
        <v>141</v>
      </c>
      <c r="B22" s="98" t="s">
        <v>379</v>
      </c>
      <c r="C22" s="97">
        <v>1</v>
      </c>
      <c r="D22" s="97" t="s">
        <v>389</v>
      </c>
      <c r="E22" s="97">
        <v>3</v>
      </c>
      <c r="F22" s="97">
        <v>6</v>
      </c>
      <c r="G22" s="97">
        <v>60</v>
      </c>
      <c r="H22" s="97">
        <v>15</v>
      </c>
      <c r="I22" s="97">
        <v>45</v>
      </c>
      <c r="J22" s="106">
        <v>0</v>
      </c>
      <c r="K22" s="106">
        <v>3</v>
      </c>
      <c r="L22" s="106">
        <v>1</v>
      </c>
      <c r="M22" s="106" t="s">
        <v>378</v>
      </c>
      <c r="N22" s="106" t="s">
        <v>146</v>
      </c>
      <c r="O22" s="106" t="s">
        <v>147</v>
      </c>
      <c r="P22" s="105">
        <v>40462</v>
      </c>
      <c r="Q22" s="100">
        <v>0.83680555555555547</v>
      </c>
      <c r="R22" s="100">
        <v>0.84027777777777779</v>
      </c>
      <c r="S22" s="100">
        <v>0.84791666666666676</v>
      </c>
      <c r="T22" s="106" t="s">
        <v>165</v>
      </c>
      <c r="U22" s="106" t="s">
        <v>149</v>
      </c>
      <c r="V22" s="97" t="s">
        <v>150</v>
      </c>
      <c r="W22" s="97"/>
    </row>
    <row r="23" spans="1:23">
      <c r="A23" s="106" t="s">
        <v>141</v>
      </c>
      <c r="B23" s="98" t="s">
        <v>379</v>
      </c>
      <c r="C23" s="97">
        <v>1</v>
      </c>
      <c r="D23" s="97" t="s">
        <v>390</v>
      </c>
      <c r="E23" s="97">
        <v>3</v>
      </c>
      <c r="F23" s="97">
        <v>6</v>
      </c>
      <c r="G23" s="97">
        <v>60</v>
      </c>
      <c r="H23" s="97">
        <v>15</v>
      </c>
      <c r="I23" s="97">
        <v>45</v>
      </c>
      <c r="J23" s="106">
        <v>0</v>
      </c>
      <c r="K23" s="106">
        <v>3</v>
      </c>
      <c r="L23" s="106">
        <v>1</v>
      </c>
      <c r="M23" s="106" t="s">
        <v>145</v>
      </c>
      <c r="N23" s="106" t="s">
        <v>146</v>
      </c>
      <c r="O23" s="106" t="s">
        <v>147</v>
      </c>
      <c r="P23" s="105">
        <v>40462</v>
      </c>
      <c r="Q23" s="100">
        <v>0.83680555555555547</v>
      </c>
      <c r="R23" s="100">
        <v>0.84027777777777779</v>
      </c>
      <c r="S23" s="100">
        <v>0.84791666666666676</v>
      </c>
      <c r="T23" s="106" t="s">
        <v>165</v>
      </c>
      <c r="U23" s="106" t="s">
        <v>149</v>
      </c>
      <c r="V23" s="97" t="s">
        <v>150</v>
      </c>
      <c r="W23" s="97"/>
    </row>
    <row r="24" spans="1:23">
      <c r="A24" s="106" t="s">
        <v>141</v>
      </c>
      <c r="B24" s="98" t="s">
        <v>380</v>
      </c>
      <c r="C24" s="97">
        <v>1</v>
      </c>
      <c r="D24" s="97" t="s">
        <v>391</v>
      </c>
      <c r="E24" s="97">
        <v>1</v>
      </c>
      <c r="F24" s="97">
        <v>6</v>
      </c>
      <c r="G24" s="97">
        <v>60</v>
      </c>
      <c r="H24" s="97">
        <v>55</v>
      </c>
      <c r="I24" s="97">
        <v>5</v>
      </c>
      <c r="J24" s="106">
        <v>0</v>
      </c>
      <c r="K24" s="106">
        <v>3</v>
      </c>
      <c r="L24" s="106">
        <v>1</v>
      </c>
      <c r="M24" s="106" t="s">
        <v>378</v>
      </c>
      <c r="N24" s="106" t="s">
        <v>146</v>
      </c>
      <c r="O24" s="106" t="s">
        <v>147</v>
      </c>
      <c r="P24" s="105">
        <v>40462</v>
      </c>
      <c r="Q24" s="100">
        <v>0.93055555555555547</v>
      </c>
      <c r="R24" s="100">
        <v>0.93194444444444446</v>
      </c>
      <c r="S24" s="100">
        <v>0.9375</v>
      </c>
      <c r="T24" s="106" t="s">
        <v>165</v>
      </c>
      <c r="U24" s="106" t="s">
        <v>149</v>
      </c>
      <c r="V24" s="97" t="s">
        <v>150</v>
      </c>
      <c r="W24" s="97" t="s">
        <v>392</v>
      </c>
    </row>
    <row r="25" spans="1:23">
      <c r="A25" s="106"/>
      <c r="B25" s="98"/>
      <c r="C25" s="97"/>
      <c r="D25" s="97"/>
      <c r="E25" s="97"/>
      <c r="F25" s="97"/>
      <c r="G25" s="97"/>
      <c r="H25" s="97"/>
      <c r="I25" s="97"/>
      <c r="J25" s="106"/>
      <c r="K25" s="106"/>
      <c r="L25" s="106"/>
      <c r="M25" s="106"/>
      <c r="N25" s="106"/>
      <c r="O25" s="106"/>
      <c r="P25" s="105"/>
      <c r="Q25" s="100"/>
      <c r="R25" s="100"/>
      <c r="S25" s="100"/>
      <c r="T25" s="106"/>
      <c r="U25" s="106"/>
      <c r="V25" s="97"/>
      <c r="W25" s="97"/>
    </row>
    <row r="26" spans="1:23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2"/>
    </row>
    <row r="27" spans="1:23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2"/>
    </row>
    <row r="28" spans="1:2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2"/>
    </row>
    <row r="29" spans="1:2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2"/>
    </row>
    <row r="30" spans="1:2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2"/>
    </row>
    <row r="31" spans="1:2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2"/>
    </row>
    <row r="32" spans="1:2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2"/>
    </row>
    <row r="33" spans="1:2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2"/>
    </row>
    <row r="34" spans="1:23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2"/>
    </row>
    <row r="35" spans="1:2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2"/>
    </row>
    <row r="36" spans="1:23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2"/>
    </row>
    <row r="37" spans="1:23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2"/>
    </row>
    <row r="38" spans="1:23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2"/>
    </row>
    <row r="39" spans="1:23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2"/>
    </row>
    <row r="40" spans="1:23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2"/>
    </row>
    <row r="41" spans="1:23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2"/>
    </row>
    <row r="42" spans="1:23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2"/>
    </row>
    <row r="43" spans="1:23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2"/>
    </row>
    <row r="44" spans="1:23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2"/>
    </row>
    <row r="45" spans="1:23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2"/>
    </row>
    <row r="46" spans="1:23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2"/>
    </row>
    <row r="47" spans="1:2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2"/>
    </row>
    <row r="48" spans="1:2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2"/>
    </row>
    <row r="49" spans="1:2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2"/>
    </row>
    <row r="50" spans="1:23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2"/>
    </row>
    <row r="51" spans="1:23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2"/>
    </row>
    <row r="52" spans="1:23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2"/>
    </row>
    <row r="53" spans="1:2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2"/>
    </row>
    <row r="54" spans="1:2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2"/>
    </row>
    <row r="55" spans="1:2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2"/>
    </row>
    <row r="56" spans="1:23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2"/>
    </row>
    <row r="57" spans="1:23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2"/>
    </row>
    <row r="58" spans="1:23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2"/>
    </row>
    <row r="59" spans="1:23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2"/>
    </row>
    <row r="60" spans="1:23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2"/>
    </row>
    <row r="61" spans="1:23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2"/>
    </row>
    <row r="62" spans="1:23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2"/>
    </row>
    <row r="63" spans="1:23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2"/>
    </row>
    <row r="64" spans="1:23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2"/>
    </row>
    <row r="65" spans="1:23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2"/>
    </row>
    <row r="66" spans="1:23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2"/>
    </row>
    <row r="67" spans="1:23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2"/>
    </row>
    <row r="68" spans="1:23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2"/>
    </row>
    <row r="69" spans="1:23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2"/>
    </row>
    <row r="70" spans="1:23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2"/>
    </row>
    <row r="71" spans="1:23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2"/>
    </row>
    <row r="72" spans="1:23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2"/>
    </row>
    <row r="73" spans="1:23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2"/>
    </row>
    <row r="74" spans="1:23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2"/>
    </row>
    <row r="75" spans="1:23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2"/>
    </row>
    <row r="76" spans="1:23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2"/>
    </row>
    <row r="77" spans="1:23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2"/>
    </row>
    <row r="78" spans="1:23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2"/>
    </row>
    <row r="79" spans="1:23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2"/>
    </row>
    <row r="80" spans="1:23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2"/>
    </row>
    <row r="81" spans="1:23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2"/>
    </row>
    <row r="82" spans="1:23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2"/>
    </row>
    <row r="83" spans="1:23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2"/>
    </row>
    <row r="84" spans="1:23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2"/>
    </row>
    <row r="85" spans="1:23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2"/>
    </row>
    <row r="86" spans="1:23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2"/>
    </row>
    <row r="87" spans="1:23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2"/>
    </row>
    <row r="88" spans="1:23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2"/>
    </row>
    <row r="89" spans="1:23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2"/>
    </row>
    <row r="90" spans="1:23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2"/>
    </row>
    <row r="91" spans="1:23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2"/>
    </row>
    <row r="92" spans="1:23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2"/>
    </row>
    <row r="93" spans="1:23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2"/>
    </row>
    <row r="94" spans="1:23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2"/>
    </row>
    <row r="95" spans="1:23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2"/>
    </row>
    <row r="96" spans="1:23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2"/>
    </row>
    <row r="97" spans="1:23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2"/>
    </row>
    <row r="98" spans="1:23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2"/>
    </row>
    <row r="99" spans="1:23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2"/>
    </row>
    <row r="100" spans="1:23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2"/>
    </row>
    <row r="101" spans="1:23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2"/>
    </row>
    <row r="102" spans="1:23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2"/>
    </row>
    <row r="103" spans="1:23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2"/>
    </row>
    <row r="104" spans="1:23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2"/>
    </row>
    <row r="105" spans="1:23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2"/>
    </row>
    <row r="106" spans="1:23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2"/>
    </row>
    <row r="107" spans="1:23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2"/>
    </row>
    <row r="108" spans="1:23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2"/>
    </row>
    <row r="109" spans="1:23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2"/>
    </row>
    <row r="110" spans="1:23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2"/>
    </row>
    <row r="111" spans="1:23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2"/>
    </row>
    <row r="112" spans="1:23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2"/>
    </row>
    <row r="113" spans="1:23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2"/>
    </row>
    <row r="114" spans="1:23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2"/>
    </row>
    <row r="115" spans="1:23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2"/>
    </row>
    <row r="116" spans="1:23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2"/>
    </row>
    <row r="117" spans="1:23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2"/>
    </row>
    <row r="118" spans="1:23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2"/>
    </row>
    <row r="119" spans="1:23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2"/>
    </row>
    <row r="120" spans="1:23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2"/>
    </row>
    <row r="121" spans="1:23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2"/>
    </row>
    <row r="122" spans="1:23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2"/>
    </row>
    <row r="123" spans="1:23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2"/>
    </row>
    <row r="124" spans="1:23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2"/>
    </row>
    <row r="125" spans="1:23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2"/>
    </row>
    <row r="126" spans="1:23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2"/>
    </row>
    <row r="127" spans="1:23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2"/>
    </row>
    <row r="128" spans="1:23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2"/>
    </row>
    <row r="129" spans="1:23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2"/>
    </row>
    <row r="130" spans="1:23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2"/>
    </row>
    <row r="131" spans="1:23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2"/>
    </row>
    <row r="132" spans="1:23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2"/>
    </row>
    <row r="133" spans="1:23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2"/>
    </row>
    <row r="134" spans="1:23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2"/>
    </row>
    <row r="135" spans="1:23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2"/>
    </row>
    <row r="136" spans="1:23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2"/>
    </row>
    <row r="137" spans="1:23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2"/>
    </row>
    <row r="138" spans="1:23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2"/>
    </row>
    <row r="139" spans="1:23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2"/>
    </row>
    <row r="140" spans="1:23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2"/>
    </row>
    <row r="141" spans="1:23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2"/>
    </row>
    <row r="142" spans="1:23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2"/>
    </row>
    <row r="143" spans="1:23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2"/>
    </row>
    <row r="144" spans="1:23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2"/>
    </row>
    <row r="145" spans="1:23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2"/>
    </row>
    <row r="146" spans="1:23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2"/>
    </row>
    <row r="147" spans="1:23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2"/>
    </row>
    <row r="148" spans="1:23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2"/>
    </row>
    <row r="149" spans="1:23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2"/>
    </row>
    <row r="150" spans="1:23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2"/>
    </row>
    <row r="151" spans="1:23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2"/>
    </row>
    <row r="152" spans="1:23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2"/>
    </row>
    <row r="153" spans="1:23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2"/>
    </row>
    <row r="154" spans="1:23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2"/>
    </row>
    <row r="155" spans="1:23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2"/>
    </row>
    <row r="156" spans="1:23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2"/>
    </row>
    <row r="157" spans="1:23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2"/>
    </row>
    <row r="158" spans="1:23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2"/>
    </row>
    <row r="159" spans="1:23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2"/>
    </row>
    <row r="160" spans="1:23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2"/>
    </row>
    <row r="161" spans="1:23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2"/>
    </row>
    <row r="162" spans="1:23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2"/>
    </row>
    <row r="163" spans="1:23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2"/>
    </row>
    <row r="164" spans="1:23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2"/>
    </row>
    <row r="165" spans="1:23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2"/>
    </row>
    <row r="166" spans="1:23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2"/>
    </row>
    <row r="167" spans="1:23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2"/>
    </row>
    <row r="168" spans="1:23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2"/>
    </row>
    <row r="169" spans="1:23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2"/>
    </row>
    <row r="170" spans="1:23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2"/>
    </row>
    <row r="171" spans="1:23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2"/>
    </row>
    <row r="172" spans="1:23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2"/>
    </row>
    <row r="173" spans="1:23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2"/>
    </row>
    <row r="174" spans="1:23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2"/>
    </row>
    <row r="175" spans="1:23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2"/>
    </row>
    <row r="176" spans="1:23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2"/>
    </row>
    <row r="177" spans="1:23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2"/>
    </row>
    <row r="178" spans="1:23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2"/>
    </row>
    <row r="179" spans="1:23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2"/>
    </row>
    <row r="180" spans="1:23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2"/>
    </row>
    <row r="181" spans="1:23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2"/>
    </row>
    <row r="182" spans="1:23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2"/>
    </row>
    <row r="183" spans="1:23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2"/>
    </row>
    <row r="184" spans="1:23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2"/>
    </row>
    <row r="185" spans="1:23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2"/>
    </row>
    <row r="186" spans="1:23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2"/>
    </row>
    <row r="187" spans="1:23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2"/>
    </row>
    <row r="188" spans="1:23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2"/>
    </row>
    <row r="189" spans="1:23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2"/>
    </row>
    <row r="190" spans="1:23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2"/>
    </row>
    <row r="191" spans="1:23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2"/>
    </row>
    <row r="192" spans="1:23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2"/>
    </row>
    <row r="193" spans="1:23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  <row r="243" spans="1:23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</row>
    <row r="244" spans="1:23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</row>
    <row r="245" spans="1:23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</row>
    <row r="246" spans="1:23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</row>
    <row r="247" spans="1:23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</row>
    <row r="248" spans="1:23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</row>
    <row r="249" spans="1:23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</row>
    <row r="250" spans="1:23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</row>
    <row r="251" spans="1:23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</row>
    <row r="252" spans="1:23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</row>
    <row r="253" spans="1:23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</row>
    <row r="254" spans="1:23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</row>
    <row r="255" spans="1:23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</row>
    <row r="256" spans="1:23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</row>
    <row r="257" spans="1:23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</row>
    <row r="258" spans="1:23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</row>
    <row r="259" spans="1:23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</row>
    <row r="260" spans="1:23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</row>
    <row r="261" spans="1:23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</row>
    <row r="262" spans="1:23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</row>
    <row r="263" spans="1:23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</row>
    <row r="264" spans="1:23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</row>
    <row r="265" spans="1:23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</row>
    <row r="266" spans="1:23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</row>
    <row r="267" spans="1:23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</row>
    <row r="268" spans="1:23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</row>
    <row r="269" spans="1:23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</row>
    <row r="270" spans="1:23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</row>
    <row r="271" spans="1:23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</row>
    <row r="272" spans="1:23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</row>
    <row r="273" spans="1:23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</row>
    <row r="274" spans="1:23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</row>
    <row r="275" spans="1:23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</row>
    <row r="276" spans="1:23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</row>
    <row r="277" spans="1:23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</row>
    <row r="278" spans="1:23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</row>
    <row r="279" spans="1:23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</row>
    <row r="280" spans="1:23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</row>
    <row r="281" spans="1:23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</row>
    <row r="282" spans="1:23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</row>
    <row r="283" spans="1:23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</row>
    <row r="284" spans="1:23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</row>
    <row r="285" spans="1:23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</row>
    <row r="286" spans="1:23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</row>
    <row r="287" spans="1:23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</row>
    <row r="288" spans="1:23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</row>
    <row r="289" spans="1:23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</row>
    <row r="290" spans="1:23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</row>
    <row r="291" spans="1:23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</row>
    <row r="292" spans="1:23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</row>
    <row r="293" spans="1:23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</row>
    <row r="294" spans="1:23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</row>
    <row r="295" spans="1:23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</row>
    <row r="296" spans="1:23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</row>
    <row r="297" spans="1:23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</row>
    <row r="298" spans="1:23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</row>
    <row r="299" spans="1:23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</row>
    <row r="300" spans="1:23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</row>
    <row r="301" spans="1:23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</row>
    <row r="302" spans="1:23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</row>
    <row r="303" spans="1:23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</row>
    <row r="304" spans="1:23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</row>
    <row r="305" spans="1:23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</row>
    <row r="306" spans="1:23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</row>
    <row r="307" spans="1:23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</row>
    <row r="308" spans="1:23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</row>
    <row r="309" spans="1:23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</row>
    <row r="310" spans="1:23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</row>
    <row r="311" spans="1:23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</row>
    <row r="312" spans="1:23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</row>
    <row r="313" spans="1:23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</row>
    <row r="314" spans="1:23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</row>
    <row r="315" spans="1:23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</row>
    <row r="316" spans="1:23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</row>
    <row r="317" spans="1:23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</row>
    <row r="318" spans="1:23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</row>
    <row r="319" spans="1:23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</row>
    <row r="320" spans="1:23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</row>
    <row r="321" spans="1:23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</row>
    <row r="322" spans="1:23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</row>
    <row r="323" spans="1:23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</row>
    <row r="324" spans="1:23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</row>
    <row r="325" spans="1:23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</row>
    <row r="326" spans="1:23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</row>
    <row r="327" spans="1:23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</row>
    <row r="328" spans="1:23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</row>
    <row r="329" spans="1:23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</row>
    <row r="330" spans="1:23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</row>
    <row r="331" spans="1:23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</row>
    <row r="332" spans="1:23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</row>
    <row r="333" spans="1:23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</row>
    <row r="334" spans="1:23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</row>
    <row r="335" spans="1:23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</row>
    <row r="336" spans="1:23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</row>
    <row r="337" spans="1:23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</row>
    <row r="338" spans="1:23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</row>
    <row r="339" spans="1:23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</row>
    <row r="340" spans="1:23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</row>
    <row r="341" spans="1:23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</row>
    <row r="342" spans="1:23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</row>
    <row r="343" spans="1:23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</row>
    <row r="344" spans="1:23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</row>
    <row r="345" spans="1:23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</row>
    <row r="346" spans="1:23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</row>
    <row r="347" spans="1:23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</row>
    <row r="348" spans="1:23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</row>
    <row r="349" spans="1:23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</row>
    <row r="350" spans="1:23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</row>
    <row r="351" spans="1:23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</row>
    <row r="352" spans="1:23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</row>
    <row r="353" spans="1:23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</row>
    <row r="354" spans="1:23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</row>
    <row r="355" spans="1:23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</row>
    <row r="356" spans="1:23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</row>
    <row r="357" spans="1:23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</row>
    <row r="358" spans="1:23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1:23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  <row r="360" spans="1:23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</row>
    <row r="361" spans="1:23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</row>
    <row r="362" spans="1:23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</row>
    <row r="363" spans="1:23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</row>
    <row r="364" spans="1:23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</row>
    <row r="365" spans="1:23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</row>
    <row r="366" spans="1:23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</row>
    <row r="367" spans="1:23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</row>
    <row r="368" spans="1:23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</row>
    <row r="369" spans="1:23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</row>
    <row r="370" spans="1:23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</row>
    <row r="371" spans="1:23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</row>
    <row r="372" spans="1:23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</row>
    <row r="373" spans="1:23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</row>
    <row r="374" spans="1:23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</row>
    <row r="375" spans="1:23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</row>
    <row r="376" spans="1:23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</row>
    <row r="377" spans="1:23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</row>
    <row r="378" spans="1:23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</row>
    <row r="379" spans="1:23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</row>
    <row r="380" spans="1:23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</row>
    <row r="381" spans="1:23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</row>
    <row r="382" spans="1:23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</row>
    <row r="383" spans="1:23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</row>
    <row r="384" spans="1:23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</row>
    <row r="385" spans="1:23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</row>
    <row r="386" spans="1:23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</row>
    <row r="387" spans="1:23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</row>
    <row r="388" spans="1:23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</row>
    <row r="389" spans="1:23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</row>
    <row r="390" spans="1:23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</row>
    <row r="391" spans="1:23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</row>
    <row r="392" spans="1:23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</row>
    <row r="393" spans="1:23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</row>
    <row r="394" spans="1:23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</row>
    <row r="395" spans="1:23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</row>
    <row r="396" spans="1:23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</row>
    <row r="397" spans="1:23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</row>
    <row r="398" spans="1:23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</row>
    <row r="399" spans="1:23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</row>
    <row r="400" spans="1:23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</row>
    <row r="401" spans="1:23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</row>
    <row r="402" spans="1:23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</row>
    <row r="403" spans="1:23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</row>
    <row r="404" spans="1:23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</row>
    <row r="405" spans="1:23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</row>
    <row r="406" spans="1:23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</row>
    <row r="407" spans="1:23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</row>
    <row r="408" spans="1:23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</row>
    <row r="409" spans="1:23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</row>
    <row r="410" spans="1:23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</row>
    <row r="411" spans="1:23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</row>
    <row r="412" spans="1:23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</row>
    <row r="413" spans="1:23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</row>
    <row r="414" spans="1:23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</row>
    <row r="415" spans="1:23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</row>
    <row r="416" spans="1:23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</row>
    <row r="417" spans="1:23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</row>
    <row r="418" spans="1:23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</row>
    <row r="419" spans="1:23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</row>
    <row r="420" spans="1:23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</row>
    <row r="421" spans="1:23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</row>
    <row r="422" spans="1:23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</row>
    <row r="423" spans="1:23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</row>
    <row r="424" spans="1:23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V17"/>
  <sheetViews>
    <sheetView topLeftCell="A4" workbookViewId="0">
      <selection activeCell="F20" sqref="F20:F21"/>
    </sheetView>
  </sheetViews>
  <sheetFormatPr defaultRowHeight="12.75"/>
  <cols>
    <col min="1" max="1" width="14.85546875" customWidth="1"/>
    <col min="2" max="2" width="10.85546875" bestFit="1" customWidth="1"/>
    <col min="3" max="3" width="12.140625" customWidth="1"/>
    <col min="4" max="4" width="32.140625" bestFit="1" customWidth="1"/>
    <col min="5" max="5" width="13.85546875" customWidth="1"/>
    <col min="6" max="6" width="14.28515625" customWidth="1"/>
    <col min="7" max="7" width="11.5703125" customWidth="1"/>
    <col min="8" max="8" width="16.5703125" customWidth="1"/>
    <col min="9" max="11" width="14.28515625" customWidth="1"/>
    <col min="12" max="12" width="12.7109375" customWidth="1"/>
    <col min="13" max="13" width="14.85546875" customWidth="1"/>
    <col min="14" max="14" width="16.28515625" customWidth="1"/>
    <col min="15" max="15" width="13.85546875" customWidth="1"/>
    <col min="17" max="17" width="12.85546875" customWidth="1"/>
    <col min="18" max="18" width="12.5703125" customWidth="1"/>
    <col min="19" max="19" width="13.85546875" customWidth="1"/>
    <col min="21" max="21" width="12.5703125" customWidth="1"/>
    <col min="22" max="22" width="17.7109375" customWidth="1"/>
  </cols>
  <sheetData>
    <row r="1" spans="1:22">
      <c r="A1" s="39" t="s">
        <v>9</v>
      </c>
      <c r="B1" s="39" t="s">
        <v>8</v>
      </c>
      <c r="C1" s="39" t="s">
        <v>106</v>
      </c>
      <c r="D1" s="39" t="s">
        <v>13</v>
      </c>
      <c r="E1" s="39" t="s">
        <v>115</v>
      </c>
      <c r="F1" s="39" t="s">
        <v>114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39" t="s">
        <v>15</v>
      </c>
      <c r="Q1" s="39" t="s">
        <v>19</v>
      </c>
      <c r="R1" s="39" t="s">
        <v>20</v>
      </c>
      <c r="S1" s="39" t="s">
        <v>60</v>
      </c>
      <c r="T1" s="39" t="s">
        <v>74</v>
      </c>
      <c r="U1" s="39" t="s">
        <v>17</v>
      </c>
      <c r="V1" s="39" t="s">
        <v>104</v>
      </c>
    </row>
    <row r="2" spans="1:2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9"/>
  <sheetViews>
    <sheetView workbookViewId="0">
      <selection activeCell="B10" sqref="B10"/>
    </sheetView>
  </sheetViews>
  <sheetFormatPr defaultRowHeight="12.75"/>
  <cols>
    <col min="1" max="1" width="16.28515625" style="2" bestFit="1" customWidth="1"/>
    <col min="2" max="2" width="89" style="2" customWidth="1"/>
    <col min="3" max="3" width="50.42578125" style="2" customWidth="1"/>
    <col min="4" max="16384" width="9.140625" style="2"/>
  </cols>
  <sheetData>
    <row r="1" spans="1:3">
      <c r="A1" s="16" t="s">
        <v>12</v>
      </c>
      <c r="B1" s="15" t="s">
        <v>11</v>
      </c>
      <c r="C1" s="15" t="s">
        <v>10</v>
      </c>
    </row>
    <row r="2" spans="1:3">
      <c r="A2" s="20" t="s">
        <v>34</v>
      </c>
      <c r="B2" s="13" t="s">
        <v>58</v>
      </c>
      <c r="C2" s="13" t="s">
        <v>25</v>
      </c>
    </row>
    <row r="3" spans="1:3" ht="12.75" customHeight="1">
      <c r="A3" s="20" t="s">
        <v>35</v>
      </c>
      <c r="B3" s="13" t="s">
        <v>59</v>
      </c>
      <c r="C3" s="37" t="s">
        <v>119</v>
      </c>
    </row>
    <row r="4" spans="1:3" ht="12.75" customHeight="1">
      <c r="A4" s="20" t="s">
        <v>106</v>
      </c>
      <c r="B4" s="13" t="s">
        <v>108</v>
      </c>
      <c r="C4" s="13" t="s">
        <v>107</v>
      </c>
    </row>
    <row r="5" spans="1:3">
      <c r="A5" s="21" t="s">
        <v>36</v>
      </c>
      <c r="B5" s="13" t="s">
        <v>93</v>
      </c>
      <c r="C5" s="14" t="s">
        <v>0</v>
      </c>
    </row>
    <row r="6" spans="1:3" ht="25.5">
      <c r="A6" s="22" t="s">
        <v>139</v>
      </c>
      <c r="B6" s="13" t="s">
        <v>62</v>
      </c>
      <c r="C6" s="13" t="s">
        <v>61</v>
      </c>
    </row>
    <row r="7" spans="1:3">
      <c r="A7" s="22" t="s">
        <v>114</v>
      </c>
      <c r="B7" s="37" t="s">
        <v>140</v>
      </c>
      <c r="C7" s="13" t="s">
        <v>61</v>
      </c>
    </row>
    <row r="8" spans="1:3">
      <c r="A8" s="22" t="s">
        <v>55</v>
      </c>
      <c r="B8" s="13" t="s">
        <v>72</v>
      </c>
      <c r="C8" s="13" t="s">
        <v>21</v>
      </c>
    </row>
    <row r="9" spans="1:3">
      <c r="A9" s="22" t="s">
        <v>103</v>
      </c>
      <c r="B9" s="13" t="s">
        <v>97</v>
      </c>
      <c r="C9" s="13" t="s">
        <v>21</v>
      </c>
    </row>
    <row r="10" spans="1:3">
      <c r="A10" s="22" t="s">
        <v>98</v>
      </c>
      <c r="B10" s="13" t="s">
        <v>99</v>
      </c>
      <c r="C10" s="13" t="s">
        <v>21</v>
      </c>
    </row>
    <row r="11" spans="1:3">
      <c r="A11" s="22" t="s">
        <v>56</v>
      </c>
      <c r="B11" s="13" t="s">
        <v>101</v>
      </c>
      <c r="C11" s="13" t="s">
        <v>21</v>
      </c>
    </row>
    <row r="12" spans="1:3">
      <c r="A12" s="22" t="s">
        <v>57</v>
      </c>
      <c r="B12" s="13" t="s">
        <v>100</v>
      </c>
      <c r="C12" s="13" t="s">
        <v>21</v>
      </c>
    </row>
    <row r="13" spans="1:3">
      <c r="A13" s="21" t="s">
        <v>37</v>
      </c>
      <c r="B13" s="13" t="s">
        <v>63</v>
      </c>
      <c r="C13" s="13" t="s">
        <v>21</v>
      </c>
    </row>
    <row r="14" spans="1:3" ht="25.5" customHeight="1">
      <c r="A14" s="21" t="s">
        <v>38</v>
      </c>
      <c r="B14" s="13" t="s">
        <v>64</v>
      </c>
      <c r="C14" s="13" t="s">
        <v>71</v>
      </c>
    </row>
    <row r="15" spans="1:3" ht="25.5">
      <c r="A15" s="19" t="s">
        <v>39</v>
      </c>
      <c r="B15" s="13" t="s">
        <v>113</v>
      </c>
      <c r="C15" s="13" t="s">
        <v>67</v>
      </c>
    </row>
    <row r="16" spans="1:3" ht="25.5" customHeight="1">
      <c r="A16" s="21" t="s">
        <v>40</v>
      </c>
      <c r="B16" s="13" t="s">
        <v>66</v>
      </c>
      <c r="C16" s="13" t="s">
        <v>65</v>
      </c>
    </row>
    <row r="17" spans="1:10">
      <c r="A17" s="21" t="s">
        <v>41</v>
      </c>
      <c r="B17" s="13" t="s">
        <v>26</v>
      </c>
      <c r="C17" s="13" t="s">
        <v>16</v>
      </c>
    </row>
    <row r="18" spans="1:10">
      <c r="A18" s="21" t="s">
        <v>42</v>
      </c>
      <c r="B18" s="13" t="s">
        <v>70</v>
      </c>
      <c r="C18" s="13" t="s">
        <v>69</v>
      </c>
    </row>
    <row r="19" spans="1:10">
      <c r="A19" s="21" t="s">
        <v>43</v>
      </c>
      <c r="B19" s="13" t="s">
        <v>102</v>
      </c>
      <c r="C19" s="13" t="s">
        <v>69</v>
      </c>
    </row>
    <row r="20" spans="1:10">
      <c r="A20" s="22" t="s">
        <v>60</v>
      </c>
      <c r="B20" s="37" t="s">
        <v>118</v>
      </c>
      <c r="C20" s="13" t="s">
        <v>69</v>
      </c>
    </row>
    <row r="21" spans="1:10" ht="42" customHeight="1">
      <c r="A21" s="22" t="s">
        <v>74</v>
      </c>
      <c r="B21" s="13" t="s">
        <v>75</v>
      </c>
      <c r="C21" s="29" t="s">
        <v>94</v>
      </c>
    </row>
    <row r="22" spans="1:10">
      <c r="A22" s="21" t="s">
        <v>44</v>
      </c>
      <c r="B22" s="13" t="s">
        <v>68</v>
      </c>
      <c r="C22" s="13" t="s">
        <v>0</v>
      </c>
    </row>
    <row r="23" spans="1:10">
      <c r="A23" s="21" t="s">
        <v>104</v>
      </c>
      <c r="B23" s="13" t="s">
        <v>105</v>
      </c>
      <c r="C23" s="13" t="s">
        <v>0</v>
      </c>
    </row>
    <row r="24" spans="1:10">
      <c r="A24" s="22" t="s">
        <v>82</v>
      </c>
      <c r="B24" s="135" t="s">
        <v>95</v>
      </c>
      <c r="C24" s="13" t="s">
        <v>0</v>
      </c>
    </row>
    <row r="25" spans="1:10">
      <c r="A25" s="22" t="s">
        <v>83</v>
      </c>
      <c r="B25" s="136"/>
      <c r="C25" s="13" t="s">
        <v>0</v>
      </c>
      <c r="D25" s="12"/>
      <c r="E25" s="12"/>
      <c r="F25" s="12"/>
      <c r="G25" s="12"/>
      <c r="H25" s="12"/>
      <c r="I25" s="12"/>
      <c r="J25" s="12"/>
    </row>
    <row r="26" spans="1:10">
      <c r="A26" s="22" t="s">
        <v>84</v>
      </c>
      <c r="B26" s="137"/>
      <c r="C26" s="13" t="s">
        <v>0</v>
      </c>
    </row>
    <row r="27" spans="1:10">
      <c r="A27" s="22" t="s">
        <v>85</v>
      </c>
      <c r="B27" s="135" t="s">
        <v>96</v>
      </c>
      <c r="C27" s="13" t="s">
        <v>0</v>
      </c>
    </row>
    <row r="28" spans="1:10">
      <c r="A28" s="22" t="s">
        <v>86</v>
      </c>
      <c r="B28" s="136"/>
      <c r="C28" s="13" t="s">
        <v>0</v>
      </c>
    </row>
    <row r="29" spans="1:10">
      <c r="A29" s="22" t="s">
        <v>87</v>
      </c>
      <c r="B29" s="136"/>
      <c r="C29" s="13" t="s">
        <v>0</v>
      </c>
    </row>
    <row r="30" spans="1:10">
      <c r="A30" s="22" t="s">
        <v>109</v>
      </c>
      <c r="B30" s="136"/>
      <c r="C30" s="13" t="s">
        <v>0</v>
      </c>
    </row>
    <row r="31" spans="1:10">
      <c r="A31" s="22" t="s">
        <v>88</v>
      </c>
      <c r="B31" s="136"/>
      <c r="C31" s="13" t="s">
        <v>0</v>
      </c>
    </row>
    <row r="32" spans="1:10">
      <c r="A32" s="22" t="s">
        <v>89</v>
      </c>
      <c r="B32" s="136"/>
      <c r="C32" s="13" t="s">
        <v>0</v>
      </c>
    </row>
    <row r="33" spans="1:3">
      <c r="A33" s="22" t="s">
        <v>90</v>
      </c>
      <c r="B33" s="136"/>
      <c r="C33" s="13" t="s">
        <v>0</v>
      </c>
    </row>
    <row r="34" spans="1:3">
      <c r="A34" s="22" t="s">
        <v>91</v>
      </c>
      <c r="B34" s="136"/>
      <c r="C34" s="13" t="s">
        <v>0</v>
      </c>
    </row>
    <row r="35" spans="1:3">
      <c r="A35" s="22" t="s">
        <v>92</v>
      </c>
      <c r="B35" s="137"/>
      <c r="C35" s="13" t="s">
        <v>0</v>
      </c>
    </row>
    <row r="36" spans="1:3">
      <c r="A36" s="22" t="s">
        <v>111</v>
      </c>
      <c r="B36" s="35" t="s">
        <v>112</v>
      </c>
      <c r="C36" s="13"/>
    </row>
    <row r="37" spans="1:3" ht="25.5">
      <c r="A37" s="21" t="s">
        <v>22</v>
      </c>
      <c r="B37" s="37" t="s">
        <v>120</v>
      </c>
      <c r="C37" s="13" t="s">
        <v>0</v>
      </c>
    </row>
    <row r="38" spans="1:3">
      <c r="A38" s="19" t="s">
        <v>33</v>
      </c>
      <c r="B38" s="30"/>
      <c r="C38" s="31"/>
    </row>
    <row r="39" spans="1:3">
      <c r="A39" s="134" t="s">
        <v>73</v>
      </c>
      <c r="B39" s="134"/>
      <c r="C39" s="134"/>
    </row>
  </sheetData>
  <mergeCells count="3">
    <mergeCell ref="A39:C39"/>
    <mergeCell ref="B24:B26"/>
    <mergeCell ref="B27:B35"/>
  </mergeCells>
  <phoneticPr fontId="0" type="noConversion"/>
  <pageMargins left="0.75" right="0.75" top="1" bottom="1" header="0.5" footer="0.5"/>
  <pageSetup scale="79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A13" sqref="A13:XFD13"/>
    </sheetView>
  </sheetViews>
  <sheetFormatPr defaultRowHeight="12.75"/>
  <cols>
    <col min="1" max="1" width="20" bestFit="1" customWidth="1"/>
    <col min="2" max="2" width="8.28515625" bestFit="1" customWidth="1"/>
    <col min="3" max="3" width="10.5703125" bestFit="1" customWidth="1"/>
    <col min="4" max="4" width="24.7109375" bestFit="1" customWidth="1"/>
    <col min="5" max="5" width="13.7109375" bestFit="1" customWidth="1"/>
    <col min="6" max="6" width="12.28515625" bestFit="1" customWidth="1"/>
    <col min="7" max="7" width="10" bestFit="1" customWidth="1"/>
    <col min="8" max="8" width="16" bestFit="1" customWidth="1"/>
    <col min="9" max="9" width="13.7109375" bestFit="1" customWidth="1"/>
    <col min="10" max="10" width="9.42578125" bestFit="1" customWidth="1"/>
    <col min="11" max="11" width="12.140625" bestFit="1" customWidth="1"/>
    <col min="12" max="13" width="11.140625" bestFit="1" customWidth="1"/>
    <col min="14" max="14" width="10.140625" bestFit="1" customWidth="1"/>
    <col min="15" max="15" width="14.5703125" bestFit="1" customWidth="1"/>
    <col min="16" max="16" width="10" bestFit="1" customWidth="1"/>
    <col min="17" max="18" width="11.5703125" bestFit="1" customWidth="1"/>
    <col min="19" max="19" width="11.140625" bestFit="1" customWidth="1"/>
    <col min="20" max="20" width="7.28515625" bestFit="1" customWidth="1"/>
    <col min="21" max="22" width="10.42578125" bestFit="1" customWidth="1"/>
    <col min="23" max="23" width="14.7109375" bestFit="1" customWidth="1"/>
  </cols>
  <sheetData>
    <row r="1" spans="1:24">
      <c r="A1" s="3" t="s">
        <v>9</v>
      </c>
      <c r="B1" s="3" t="s">
        <v>8</v>
      </c>
      <c r="C1" s="3" t="s">
        <v>106</v>
      </c>
      <c r="D1" s="3" t="s">
        <v>13</v>
      </c>
      <c r="E1" s="3" t="s">
        <v>110</v>
      </c>
      <c r="F1" s="3" t="s">
        <v>116</v>
      </c>
      <c r="G1" s="3" t="s">
        <v>55</v>
      </c>
      <c r="H1" s="3" t="s">
        <v>103</v>
      </c>
      <c r="I1" s="3" t="s">
        <v>98</v>
      </c>
      <c r="J1" s="3" t="s">
        <v>56</v>
      </c>
      <c r="K1" s="3" t="s">
        <v>57</v>
      </c>
      <c r="L1" s="3" t="s">
        <v>14</v>
      </c>
      <c r="M1" s="3" t="s">
        <v>18</v>
      </c>
      <c r="N1" s="3" t="s">
        <v>23</v>
      </c>
      <c r="O1" s="3" t="s">
        <v>24</v>
      </c>
      <c r="P1" s="3" t="s">
        <v>15</v>
      </c>
      <c r="Q1" s="3" t="s">
        <v>19</v>
      </c>
      <c r="R1" s="3" t="s">
        <v>20</v>
      </c>
      <c r="S1" s="3" t="s">
        <v>60</v>
      </c>
      <c r="T1" s="3" t="s">
        <v>74</v>
      </c>
      <c r="U1" s="3" t="s">
        <v>17</v>
      </c>
      <c r="V1" s="3" t="s">
        <v>104</v>
      </c>
      <c r="W1" s="3" t="s">
        <v>22</v>
      </c>
      <c r="X1" s="91"/>
    </row>
    <row r="2" spans="1:24">
      <c r="A2" s="97" t="s">
        <v>141</v>
      </c>
      <c r="B2" s="98" t="s">
        <v>182</v>
      </c>
      <c r="C2" s="97">
        <v>1</v>
      </c>
      <c r="D2" s="97" t="s">
        <v>405</v>
      </c>
      <c r="E2" s="97">
        <v>1</v>
      </c>
      <c r="F2" s="97">
        <v>1</v>
      </c>
      <c r="G2" s="97">
        <v>60</v>
      </c>
      <c r="H2" s="97">
        <v>37</v>
      </c>
      <c r="I2" s="97">
        <f t="shared" ref="I2:I12" si="0">G2-H2</f>
        <v>23</v>
      </c>
      <c r="J2" s="97">
        <v>0</v>
      </c>
      <c r="K2" s="97">
        <v>3</v>
      </c>
      <c r="L2" s="97">
        <v>1</v>
      </c>
      <c r="M2" s="97" t="s">
        <v>145</v>
      </c>
      <c r="N2" s="97" t="s">
        <v>146</v>
      </c>
      <c r="O2" s="97" t="s">
        <v>156</v>
      </c>
      <c r="P2" s="99">
        <v>40462</v>
      </c>
      <c r="Q2" s="100">
        <v>5.7638888888888885E-2</v>
      </c>
      <c r="R2" s="100">
        <v>7.2222222222222229E-2</v>
      </c>
      <c r="S2" s="100">
        <v>9.0277777777777776E-2</v>
      </c>
      <c r="T2" s="97" t="s">
        <v>285</v>
      </c>
      <c r="U2" s="97" t="s">
        <v>291</v>
      </c>
      <c r="V2" s="97" t="s">
        <v>291</v>
      </c>
      <c r="W2" s="33"/>
    </row>
    <row r="3" spans="1:24">
      <c r="A3" s="97" t="s">
        <v>141</v>
      </c>
      <c r="B3" s="98" t="s">
        <v>195</v>
      </c>
      <c r="C3" s="97">
        <v>1</v>
      </c>
      <c r="D3" s="97" t="s">
        <v>286</v>
      </c>
      <c r="E3" s="97">
        <v>1</v>
      </c>
      <c r="F3" s="97">
        <v>1</v>
      </c>
      <c r="G3" s="97">
        <v>60</v>
      </c>
      <c r="H3" s="97">
        <v>19</v>
      </c>
      <c r="I3" s="97">
        <f t="shared" si="0"/>
        <v>41</v>
      </c>
      <c r="J3" s="97">
        <v>0</v>
      </c>
      <c r="K3" s="97">
        <v>3</v>
      </c>
      <c r="L3" s="97">
        <v>1</v>
      </c>
      <c r="M3" s="97" t="s">
        <v>145</v>
      </c>
      <c r="N3" s="97" t="s">
        <v>146</v>
      </c>
      <c r="O3" s="97" t="s">
        <v>156</v>
      </c>
      <c r="P3" s="99">
        <v>40462</v>
      </c>
      <c r="Q3" s="100">
        <v>0.21180555555555555</v>
      </c>
      <c r="R3" s="100">
        <v>0.21597222222222223</v>
      </c>
      <c r="S3" s="100">
        <v>0.22569444444444445</v>
      </c>
      <c r="T3" s="97" t="s">
        <v>285</v>
      </c>
      <c r="U3" s="97" t="s">
        <v>291</v>
      </c>
      <c r="V3" s="97" t="s">
        <v>291</v>
      </c>
      <c r="W3" s="33"/>
    </row>
    <row r="4" spans="1:24">
      <c r="A4" s="97" t="s">
        <v>141</v>
      </c>
      <c r="B4" s="98" t="s">
        <v>207</v>
      </c>
      <c r="C4" s="97">
        <v>1</v>
      </c>
      <c r="D4" s="97" t="s">
        <v>287</v>
      </c>
      <c r="E4" s="97">
        <v>1</v>
      </c>
      <c r="F4" s="97">
        <v>1</v>
      </c>
      <c r="G4" s="97">
        <v>60</v>
      </c>
      <c r="H4" s="97">
        <v>12.5</v>
      </c>
      <c r="I4" s="97">
        <f t="shared" si="0"/>
        <v>47.5</v>
      </c>
      <c r="J4" s="97">
        <v>0</v>
      </c>
      <c r="K4" s="97">
        <v>3</v>
      </c>
      <c r="L4" s="97">
        <v>1</v>
      </c>
      <c r="M4" s="97" t="s">
        <v>145</v>
      </c>
      <c r="N4" s="97" t="s">
        <v>146</v>
      </c>
      <c r="O4" s="97" t="s">
        <v>156</v>
      </c>
      <c r="P4" s="99">
        <v>40462</v>
      </c>
      <c r="Q4" s="100">
        <v>0.27430555555555552</v>
      </c>
      <c r="R4" s="100">
        <v>0.27708333333333335</v>
      </c>
      <c r="S4" s="100">
        <v>0.28402777777777777</v>
      </c>
      <c r="T4" s="97" t="s">
        <v>285</v>
      </c>
      <c r="U4" s="97" t="s">
        <v>291</v>
      </c>
      <c r="V4" s="97" t="s">
        <v>291</v>
      </c>
      <c r="W4" s="33"/>
    </row>
    <row r="5" spans="1:24">
      <c r="A5" s="97" t="s">
        <v>141</v>
      </c>
      <c r="B5" s="98" t="s">
        <v>208</v>
      </c>
      <c r="C5" s="97">
        <v>1</v>
      </c>
      <c r="D5" s="97" t="s">
        <v>288</v>
      </c>
      <c r="E5" s="97">
        <v>1</v>
      </c>
      <c r="F5" s="97">
        <v>1</v>
      </c>
      <c r="G5" s="97">
        <v>60</v>
      </c>
      <c r="H5" s="97">
        <v>13</v>
      </c>
      <c r="I5" s="97">
        <f t="shared" si="0"/>
        <v>47</v>
      </c>
      <c r="J5" s="97">
        <v>0</v>
      </c>
      <c r="K5" s="97">
        <v>3</v>
      </c>
      <c r="L5" s="97">
        <v>1</v>
      </c>
      <c r="M5" s="97" t="s">
        <v>145</v>
      </c>
      <c r="N5" s="97" t="s">
        <v>146</v>
      </c>
      <c r="O5" s="97" t="s">
        <v>156</v>
      </c>
      <c r="P5" s="99">
        <v>40462</v>
      </c>
      <c r="Q5" s="100">
        <v>0.34097222222222223</v>
      </c>
      <c r="R5" s="100">
        <v>0.34236111111111112</v>
      </c>
      <c r="S5" s="100">
        <v>0.34861111111111115</v>
      </c>
      <c r="T5" s="97" t="s">
        <v>285</v>
      </c>
      <c r="U5" s="97" t="s">
        <v>291</v>
      </c>
      <c r="V5" s="97" t="s">
        <v>291</v>
      </c>
      <c r="W5" s="33"/>
    </row>
    <row r="6" spans="1:24">
      <c r="A6" s="97" t="s">
        <v>141</v>
      </c>
      <c r="B6" s="98" t="s">
        <v>217</v>
      </c>
      <c r="C6" s="97">
        <v>1</v>
      </c>
      <c r="D6" s="97" t="s">
        <v>289</v>
      </c>
      <c r="E6" s="97">
        <v>1</v>
      </c>
      <c r="F6" s="97">
        <v>1</v>
      </c>
      <c r="G6" s="97">
        <v>60</v>
      </c>
      <c r="H6" s="97">
        <v>14</v>
      </c>
      <c r="I6" s="97">
        <f t="shared" si="0"/>
        <v>46</v>
      </c>
      <c r="J6" s="97">
        <v>0</v>
      </c>
      <c r="K6" s="97">
        <v>3</v>
      </c>
      <c r="L6" s="97">
        <v>1</v>
      </c>
      <c r="M6" s="97" t="s">
        <v>145</v>
      </c>
      <c r="N6" s="97" t="s">
        <v>146</v>
      </c>
      <c r="O6" s="97" t="s">
        <v>156</v>
      </c>
      <c r="P6" s="99">
        <v>40462</v>
      </c>
      <c r="Q6" s="100">
        <v>0.39513888888888887</v>
      </c>
      <c r="R6" s="100">
        <v>0.3972222222222222</v>
      </c>
      <c r="S6" s="100">
        <v>0.40416666666666662</v>
      </c>
      <c r="T6" s="97" t="s">
        <v>285</v>
      </c>
      <c r="U6" s="97" t="s">
        <v>291</v>
      </c>
      <c r="V6" s="97" t="s">
        <v>291</v>
      </c>
      <c r="W6" s="33"/>
    </row>
    <row r="7" spans="1:24">
      <c r="A7" s="97" t="s">
        <v>141</v>
      </c>
      <c r="B7" s="98" t="s">
        <v>222</v>
      </c>
      <c r="C7" s="97">
        <v>1</v>
      </c>
      <c r="D7" s="97" t="s">
        <v>290</v>
      </c>
      <c r="E7" s="97">
        <v>1</v>
      </c>
      <c r="F7" s="97">
        <v>1</v>
      </c>
      <c r="G7" s="97">
        <v>60</v>
      </c>
      <c r="H7" s="97">
        <v>17</v>
      </c>
      <c r="I7" s="97">
        <f t="shared" si="0"/>
        <v>43</v>
      </c>
      <c r="J7" s="97">
        <v>0</v>
      </c>
      <c r="K7" s="97">
        <v>3</v>
      </c>
      <c r="L7" s="97">
        <v>1</v>
      </c>
      <c r="M7" s="97" t="s">
        <v>145</v>
      </c>
      <c r="N7" s="97" t="s">
        <v>146</v>
      </c>
      <c r="O7" s="97" t="s">
        <v>156</v>
      </c>
      <c r="P7" s="99">
        <v>40462</v>
      </c>
      <c r="Q7" s="100">
        <v>0.45694444444444443</v>
      </c>
      <c r="R7" s="100">
        <v>0.45763888888888887</v>
      </c>
      <c r="S7" s="100">
        <v>0.46319444444444446</v>
      </c>
      <c r="T7" s="97" t="s">
        <v>285</v>
      </c>
      <c r="U7" s="97" t="s">
        <v>291</v>
      </c>
      <c r="V7" s="97" t="s">
        <v>291</v>
      </c>
      <c r="W7" s="33"/>
    </row>
    <row r="8" spans="1:24">
      <c r="A8" s="97" t="s">
        <v>141</v>
      </c>
      <c r="B8" s="98">
        <v>3.36</v>
      </c>
      <c r="C8" s="97">
        <v>1</v>
      </c>
      <c r="D8" s="97" t="s">
        <v>325</v>
      </c>
      <c r="E8" s="97">
        <v>1</v>
      </c>
      <c r="F8" s="97">
        <v>1</v>
      </c>
      <c r="G8" s="97">
        <v>60</v>
      </c>
      <c r="H8" s="97">
        <v>15</v>
      </c>
      <c r="I8" s="97">
        <f t="shared" si="0"/>
        <v>45</v>
      </c>
      <c r="J8" s="97">
        <v>0</v>
      </c>
      <c r="K8" s="97">
        <v>3</v>
      </c>
      <c r="L8" s="97">
        <v>1</v>
      </c>
      <c r="M8" s="97" t="s">
        <v>145</v>
      </c>
      <c r="N8" s="97" t="s">
        <v>146</v>
      </c>
      <c r="O8" s="97" t="s">
        <v>156</v>
      </c>
      <c r="P8" s="99">
        <v>40462</v>
      </c>
      <c r="Q8" s="100">
        <v>0.52638888888888891</v>
      </c>
      <c r="R8" s="100">
        <v>0.52777777777777779</v>
      </c>
      <c r="S8" s="100">
        <v>0.53402777777777777</v>
      </c>
      <c r="T8" s="97" t="s">
        <v>285</v>
      </c>
      <c r="U8" s="97" t="s">
        <v>291</v>
      </c>
      <c r="V8" s="97" t="s">
        <v>291</v>
      </c>
      <c r="W8" s="33"/>
    </row>
    <row r="9" spans="1:24">
      <c r="A9" s="97" t="s">
        <v>141</v>
      </c>
      <c r="B9" s="98" t="s">
        <v>293</v>
      </c>
      <c r="C9" s="97">
        <v>1</v>
      </c>
      <c r="D9" s="97" t="s">
        <v>326</v>
      </c>
      <c r="E9" s="97">
        <v>1</v>
      </c>
      <c r="F9" s="97">
        <v>1</v>
      </c>
      <c r="G9" s="97">
        <v>60</v>
      </c>
      <c r="H9" s="97">
        <v>21</v>
      </c>
      <c r="I9" s="97">
        <f t="shared" si="0"/>
        <v>39</v>
      </c>
      <c r="J9" s="97">
        <v>0</v>
      </c>
      <c r="K9" s="97">
        <v>3</v>
      </c>
      <c r="L9" s="97">
        <v>1</v>
      </c>
      <c r="M9" s="97" t="s">
        <v>145</v>
      </c>
      <c r="N9" s="97" t="s">
        <v>146</v>
      </c>
      <c r="O9" s="97" t="s">
        <v>156</v>
      </c>
      <c r="P9" s="99">
        <v>40462</v>
      </c>
      <c r="Q9" s="100">
        <v>0.60972222222222217</v>
      </c>
      <c r="R9" s="100">
        <v>0.61111111111111105</v>
      </c>
      <c r="S9" s="100">
        <v>0.61736111111111114</v>
      </c>
      <c r="T9" s="97" t="s">
        <v>285</v>
      </c>
      <c r="U9" s="97" t="s">
        <v>291</v>
      </c>
      <c r="V9" s="97" t="s">
        <v>291</v>
      </c>
      <c r="W9" s="33"/>
    </row>
    <row r="10" spans="1:24">
      <c r="A10" s="97" t="s">
        <v>141</v>
      </c>
      <c r="B10" s="98" t="s">
        <v>295</v>
      </c>
      <c r="C10" s="97">
        <v>1</v>
      </c>
      <c r="D10" s="97" t="s">
        <v>327</v>
      </c>
      <c r="E10" s="97">
        <v>1</v>
      </c>
      <c r="F10" s="97">
        <v>1</v>
      </c>
      <c r="G10" s="97">
        <v>60</v>
      </c>
      <c r="H10" s="97">
        <v>30.5</v>
      </c>
      <c r="I10" s="97">
        <f t="shared" si="0"/>
        <v>29.5</v>
      </c>
      <c r="J10" s="97">
        <v>0</v>
      </c>
      <c r="K10" s="97">
        <v>3</v>
      </c>
      <c r="L10" s="97">
        <v>1</v>
      </c>
      <c r="M10" s="97" t="s">
        <v>145</v>
      </c>
      <c r="N10" s="97" t="s">
        <v>146</v>
      </c>
      <c r="O10" s="97" t="s">
        <v>156</v>
      </c>
      <c r="P10" s="99">
        <v>40462</v>
      </c>
      <c r="Q10" s="100">
        <v>0.69444444444444453</v>
      </c>
      <c r="R10" s="100">
        <v>0.69652777777777775</v>
      </c>
      <c r="S10" s="100">
        <v>0.70347222222222217</v>
      </c>
      <c r="T10" s="97" t="s">
        <v>285</v>
      </c>
      <c r="U10" s="97" t="s">
        <v>291</v>
      </c>
      <c r="V10" s="97" t="s">
        <v>291</v>
      </c>
      <c r="W10" s="33"/>
    </row>
    <row r="11" spans="1:24">
      <c r="A11" s="97" t="s">
        <v>141</v>
      </c>
      <c r="B11" s="98" t="s">
        <v>296</v>
      </c>
      <c r="C11" s="97">
        <v>1</v>
      </c>
      <c r="D11" s="97" t="s">
        <v>406</v>
      </c>
      <c r="E11" s="97">
        <v>1</v>
      </c>
      <c r="F11" s="97">
        <v>1</v>
      </c>
      <c r="G11" s="97">
        <v>60</v>
      </c>
      <c r="H11" s="97">
        <v>16.5</v>
      </c>
      <c r="I11" s="97">
        <f t="shared" si="0"/>
        <v>43.5</v>
      </c>
      <c r="J11" s="97">
        <v>0</v>
      </c>
      <c r="K11" s="97">
        <v>3</v>
      </c>
      <c r="L11" s="97">
        <v>1</v>
      </c>
      <c r="M11" s="97" t="s">
        <v>145</v>
      </c>
      <c r="N11" s="97" t="s">
        <v>146</v>
      </c>
      <c r="O11" s="97" t="s">
        <v>156</v>
      </c>
      <c r="P11" s="99">
        <v>40462</v>
      </c>
      <c r="Q11" s="94">
        <v>0.76874999999999993</v>
      </c>
      <c r="R11" s="94">
        <v>0.77361111111111114</v>
      </c>
      <c r="S11" s="94">
        <v>0.78333333333333333</v>
      </c>
      <c r="T11" s="97" t="s">
        <v>285</v>
      </c>
      <c r="U11" s="97" t="s">
        <v>291</v>
      </c>
      <c r="V11" s="97" t="s">
        <v>291</v>
      </c>
      <c r="W11" s="33"/>
    </row>
    <row r="12" spans="1:24">
      <c r="A12" s="97" t="s">
        <v>141</v>
      </c>
      <c r="B12" s="98" t="s">
        <v>379</v>
      </c>
      <c r="C12" s="97">
        <v>1</v>
      </c>
      <c r="D12" s="97" t="s">
        <v>407</v>
      </c>
      <c r="E12" s="97">
        <v>1</v>
      </c>
      <c r="F12" s="97">
        <v>1</v>
      </c>
      <c r="G12" s="97">
        <v>60</v>
      </c>
      <c r="H12" s="97">
        <v>15</v>
      </c>
      <c r="I12" s="97">
        <f t="shared" si="0"/>
        <v>45</v>
      </c>
      <c r="J12" s="97">
        <v>0</v>
      </c>
      <c r="K12" s="97">
        <v>3</v>
      </c>
      <c r="L12" s="97">
        <v>1</v>
      </c>
      <c r="M12" s="97" t="s">
        <v>145</v>
      </c>
      <c r="N12" s="97" t="s">
        <v>146</v>
      </c>
      <c r="O12" s="97" t="s">
        <v>156</v>
      </c>
      <c r="P12" s="99">
        <v>40462</v>
      </c>
      <c r="Q12" s="94">
        <v>0.83680555555555547</v>
      </c>
      <c r="R12" s="94">
        <v>0.84027777777777779</v>
      </c>
      <c r="S12" s="94">
        <v>0.84791666666666676</v>
      </c>
      <c r="T12" s="97" t="s">
        <v>285</v>
      </c>
      <c r="U12" s="97" t="s">
        <v>291</v>
      </c>
      <c r="V12" s="97" t="s">
        <v>291</v>
      </c>
      <c r="W1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workbookViewId="0">
      <selection activeCell="I13" sqref="A2:I13"/>
    </sheetView>
  </sheetViews>
  <sheetFormatPr defaultRowHeight="12.75"/>
  <cols>
    <col min="1" max="1" width="9.28515625" bestFit="1" customWidth="1"/>
    <col min="2" max="2" width="20" bestFit="1" customWidth="1"/>
    <col min="3" max="3" width="8.28515625" bestFit="1" customWidth="1"/>
    <col min="4" max="4" width="8.7109375" style="70" bestFit="1" customWidth="1"/>
    <col min="5" max="5" width="9.28515625" style="70" bestFit="1" customWidth="1"/>
    <col min="6" max="6" width="6.5703125" style="67" bestFit="1" customWidth="1"/>
    <col min="7" max="7" width="8.7109375" bestFit="1" customWidth="1"/>
    <col min="8" max="8" width="6.140625" bestFit="1" customWidth="1"/>
    <col min="9" max="9" width="22" bestFit="1" customWidth="1"/>
    <col min="10" max="10" width="52.42578125" customWidth="1"/>
    <col min="11" max="11" width="12.140625" style="75" bestFit="1" customWidth="1"/>
  </cols>
  <sheetData>
    <row r="1" spans="1:11">
      <c r="A1" s="5" t="s">
        <v>27</v>
      </c>
      <c r="B1" s="5" t="s">
        <v>9</v>
      </c>
      <c r="C1" s="6" t="s">
        <v>8</v>
      </c>
      <c r="D1" s="68" t="s">
        <v>7</v>
      </c>
      <c r="E1" s="68" t="s">
        <v>6</v>
      </c>
      <c r="F1" s="65" t="s">
        <v>5</v>
      </c>
      <c r="G1" s="8" t="s">
        <v>4</v>
      </c>
      <c r="H1" s="7" t="s">
        <v>3</v>
      </c>
      <c r="I1" s="7" t="s">
        <v>76</v>
      </c>
      <c r="J1" s="71" t="s">
        <v>2</v>
      </c>
      <c r="K1" s="76" t="s">
        <v>144</v>
      </c>
    </row>
    <row r="2" spans="1:11" s="88" customFormat="1">
      <c r="A2" s="92" t="s">
        <v>166</v>
      </c>
      <c r="B2" s="84" t="s">
        <v>141</v>
      </c>
      <c r="C2" s="85" t="s">
        <v>182</v>
      </c>
      <c r="D2" s="86">
        <v>28.969723999999999</v>
      </c>
      <c r="E2" s="86">
        <v>-88.313665</v>
      </c>
      <c r="F2" s="113">
        <v>1004.62</v>
      </c>
      <c r="G2" s="85" t="s">
        <v>206</v>
      </c>
      <c r="H2" s="85" t="s">
        <v>142</v>
      </c>
      <c r="I2" s="92" t="s">
        <v>167</v>
      </c>
      <c r="J2" s="74"/>
      <c r="K2" s="87">
        <v>7.2222222222222229E-2</v>
      </c>
    </row>
    <row r="3" spans="1:11" s="88" customFormat="1">
      <c r="A3" s="92" t="s">
        <v>166</v>
      </c>
      <c r="B3" s="84" t="s">
        <v>141</v>
      </c>
      <c r="C3" s="85" t="s">
        <v>195</v>
      </c>
      <c r="D3" s="86">
        <v>28.992281999999999</v>
      </c>
      <c r="E3" s="86">
        <v>-88.685892999999993</v>
      </c>
      <c r="F3" s="113">
        <v>302.97000000000003</v>
      </c>
      <c r="G3" s="85" t="s">
        <v>206</v>
      </c>
      <c r="H3" s="85" t="s">
        <v>142</v>
      </c>
      <c r="I3" s="92" t="s">
        <v>167</v>
      </c>
      <c r="J3" s="89"/>
      <c r="K3" s="90">
        <v>0.21597222222222223</v>
      </c>
    </row>
    <row r="4" spans="1:11" s="91" customFormat="1" ht="12.75" customHeight="1">
      <c r="A4" s="92" t="s">
        <v>166</v>
      </c>
      <c r="B4" s="84" t="s">
        <v>141</v>
      </c>
      <c r="C4" s="85" t="s">
        <v>207</v>
      </c>
      <c r="D4" s="86">
        <v>29.000374999999998</v>
      </c>
      <c r="E4" s="86">
        <v>-88.800019000000006</v>
      </c>
      <c r="F4" s="113">
        <v>210.62</v>
      </c>
      <c r="G4" s="85" t="s">
        <v>206</v>
      </c>
      <c r="H4" s="85" t="s">
        <v>142</v>
      </c>
      <c r="I4" s="92" t="s">
        <v>143</v>
      </c>
      <c r="J4" s="89"/>
      <c r="K4" s="90">
        <v>0.27708333333333335</v>
      </c>
    </row>
    <row r="5" spans="1:11" s="91" customFormat="1" ht="12.75" customHeight="1">
      <c r="A5" s="92" t="s">
        <v>166</v>
      </c>
      <c r="B5" s="84" t="s">
        <v>141</v>
      </c>
      <c r="C5" s="92" t="s">
        <v>208</v>
      </c>
      <c r="D5" s="93">
        <v>29.121676999999998</v>
      </c>
      <c r="E5" s="93">
        <v>-88.837541999999999</v>
      </c>
      <c r="F5" s="104">
        <v>83.82</v>
      </c>
      <c r="G5" s="85" t="s">
        <v>206</v>
      </c>
      <c r="H5" s="85" t="s">
        <v>142</v>
      </c>
      <c r="I5" s="115" t="s">
        <v>143</v>
      </c>
      <c r="J5" s="92"/>
      <c r="K5" s="94">
        <v>0.34236111111111112</v>
      </c>
    </row>
    <row r="6" spans="1:11" s="91" customFormat="1" ht="12.75" customHeight="1">
      <c r="A6" s="92" t="s">
        <v>166</v>
      </c>
      <c r="B6" s="84" t="s">
        <v>141</v>
      </c>
      <c r="C6" s="95" t="s">
        <v>217</v>
      </c>
      <c r="D6" s="86">
        <v>29.123640999999999</v>
      </c>
      <c r="E6" s="86">
        <v>-88.687982000000005</v>
      </c>
      <c r="F6" s="113">
        <v>91.74</v>
      </c>
      <c r="G6" s="85" t="s">
        <v>206</v>
      </c>
      <c r="H6" s="85" t="s">
        <v>142</v>
      </c>
      <c r="I6" s="92" t="s">
        <v>143</v>
      </c>
      <c r="J6" s="89"/>
      <c r="K6" s="90">
        <v>0.3972222222222222</v>
      </c>
    </row>
    <row r="7" spans="1:11" s="91" customFormat="1">
      <c r="A7" s="92" t="s">
        <v>166</v>
      </c>
      <c r="B7" s="84" t="s">
        <v>141</v>
      </c>
      <c r="C7" s="92" t="s">
        <v>222</v>
      </c>
      <c r="D7" s="93">
        <v>29.253325</v>
      </c>
      <c r="E7" s="93">
        <v>-88.690685999999999</v>
      </c>
      <c r="F7" s="104">
        <v>64.62</v>
      </c>
      <c r="G7" s="85" t="s">
        <v>206</v>
      </c>
      <c r="H7" s="85" t="s">
        <v>142</v>
      </c>
      <c r="I7" s="115" t="s">
        <v>143</v>
      </c>
      <c r="J7" s="96"/>
      <c r="K7" s="94">
        <v>0.45763888888888887</v>
      </c>
    </row>
    <row r="8" spans="1:11">
      <c r="A8" s="92" t="s">
        <v>166</v>
      </c>
      <c r="B8" s="84" t="s">
        <v>141</v>
      </c>
      <c r="C8" s="101" t="s">
        <v>292</v>
      </c>
      <c r="D8" s="92">
        <v>29.024768000000002</v>
      </c>
      <c r="E8" s="92">
        <v>-88.572962000000004</v>
      </c>
      <c r="F8" s="114">
        <v>69.19</v>
      </c>
      <c r="G8" s="85" t="s">
        <v>206</v>
      </c>
      <c r="H8" s="85" t="s">
        <v>142</v>
      </c>
      <c r="I8" s="92" t="s">
        <v>294</v>
      </c>
      <c r="J8" s="101"/>
      <c r="K8"/>
    </row>
    <row r="9" spans="1:11">
      <c r="A9" s="92" t="s">
        <v>166</v>
      </c>
      <c r="B9" s="84" t="s">
        <v>141</v>
      </c>
      <c r="C9" s="101" t="s">
        <v>293</v>
      </c>
      <c r="D9" s="92">
        <v>29.388114000000002</v>
      </c>
      <c r="E9" s="92">
        <v>-88.542377000000002</v>
      </c>
      <c r="F9" s="114">
        <v>56.69</v>
      </c>
      <c r="G9" s="85" t="s">
        <v>206</v>
      </c>
      <c r="H9" s="85" t="s">
        <v>142</v>
      </c>
      <c r="I9" s="92" t="s">
        <v>294</v>
      </c>
      <c r="J9" s="101"/>
      <c r="K9"/>
    </row>
    <row r="10" spans="1:11">
      <c r="A10" s="92" t="s">
        <v>166</v>
      </c>
      <c r="B10" s="84" t="s">
        <v>141</v>
      </c>
      <c r="C10" s="101" t="s">
        <v>295</v>
      </c>
      <c r="D10" s="92">
        <v>29.127103000000002</v>
      </c>
      <c r="E10" s="92">
        <v>-88.388874999999999</v>
      </c>
      <c r="F10" s="114">
        <v>98.45</v>
      </c>
      <c r="G10" s="85" t="s">
        <v>206</v>
      </c>
      <c r="H10" s="85" t="s">
        <v>142</v>
      </c>
      <c r="I10" s="92" t="s">
        <v>294</v>
      </c>
      <c r="J10" s="101"/>
      <c r="K10"/>
    </row>
    <row r="11" spans="1:11">
      <c r="A11" s="92" t="s">
        <v>166</v>
      </c>
      <c r="B11" s="84" t="s">
        <v>141</v>
      </c>
      <c r="C11" s="101" t="s">
        <v>296</v>
      </c>
      <c r="D11" s="92">
        <v>29.258986</v>
      </c>
      <c r="E11" s="92">
        <v>-88.391834000000003</v>
      </c>
      <c r="F11" s="114">
        <v>316.08</v>
      </c>
      <c r="G11" s="85" t="s">
        <v>206</v>
      </c>
      <c r="H11" s="85" t="s">
        <v>142</v>
      </c>
      <c r="I11" s="92" t="s">
        <v>294</v>
      </c>
      <c r="J11" s="101"/>
      <c r="K11"/>
    </row>
    <row r="12" spans="1:11">
      <c r="A12" s="92" t="s">
        <v>166</v>
      </c>
      <c r="B12" s="84" t="s">
        <v>141</v>
      </c>
      <c r="C12" s="101" t="s">
        <v>379</v>
      </c>
      <c r="D12" s="92">
        <v>29.180876000000001</v>
      </c>
      <c r="E12" s="92">
        <v>-88.253246000000004</v>
      </c>
      <c r="F12" s="114">
        <v>270.36</v>
      </c>
      <c r="G12" s="85" t="s">
        <v>206</v>
      </c>
      <c r="H12" s="85" t="s">
        <v>142</v>
      </c>
      <c r="I12" s="92" t="s">
        <v>294</v>
      </c>
      <c r="J12" s="101"/>
      <c r="K12"/>
    </row>
    <row r="13" spans="1:11">
      <c r="A13" s="92" t="s">
        <v>166</v>
      </c>
      <c r="B13" s="84" t="s">
        <v>141</v>
      </c>
      <c r="C13" s="102" t="s">
        <v>380</v>
      </c>
      <c r="D13" s="92">
        <v>29.396322999999999</v>
      </c>
      <c r="E13" s="92">
        <v>-88.244348000000002</v>
      </c>
      <c r="F13" s="104">
        <v>55.47</v>
      </c>
      <c r="G13" s="85" t="s">
        <v>206</v>
      </c>
      <c r="H13" s="85" t="s">
        <v>142</v>
      </c>
      <c r="I13" s="92" t="s">
        <v>294</v>
      </c>
      <c r="J13" s="103"/>
      <c r="K13"/>
    </row>
    <row r="14" spans="1:11">
      <c r="A14" s="92"/>
      <c r="B14" s="92"/>
      <c r="C14" s="92"/>
      <c r="D14" s="92"/>
      <c r="E14" s="92"/>
      <c r="F14" s="92"/>
      <c r="G14" s="92"/>
      <c r="H14" s="92"/>
      <c r="I14" s="92"/>
      <c r="J14" s="72"/>
      <c r="K14" s="73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72"/>
      <c r="K15" s="73"/>
    </row>
    <row r="16" spans="1:11">
      <c r="A16" s="33"/>
      <c r="B16" s="33"/>
      <c r="C16" s="33"/>
      <c r="D16" s="69"/>
      <c r="E16" s="69"/>
      <c r="F16" s="66"/>
      <c r="G16" s="33"/>
      <c r="H16" s="33"/>
      <c r="I16" s="33"/>
      <c r="J16" s="72"/>
      <c r="K16" s="73"/>
    </row>
    <row r="17" spans="1:11">
      <c r="A17" s="33"/>
      <c r="B17" s="33"/>
      <c r="C17" s="33"/>
      <c r="D17" s="69"/>
      <c r="E17" s="69"/>
      <c r="F17" s="66"/>
      <c r="G17" s="33"/>
      <c r="H17" s="33"/>
      <c r="I17" s="33"/>
      <c r="J17" s="72"/>
      <c r="K17" s="73"/>
    </row>
    <row r="18" spans="1:11">
      <c r="A18" s="33"/>
      <c r="B18" s="33"/>
      <c r="C18" s="33"/>
      <c r="D18" s="69"/>
      <c r="E18" s="69"/>
      <c r="F18" s="66"/>
      <c r="G18" s="33"/>
      <c r="H18" s="33"/>
      <c r="I18" s="33"/>
      <c r="J18" s="72"/>
      <c r="K18" s="73"/>
    </row>
    <row r="19" spans="1:11">
      <c r="A19" s="33"/>
      <c r="B19" s="33"/>
      <c r="C19" s="33"/>
      <c r="D19" s="69"/>
      <c r="E19" s="69"/>
      <c r="F19" s="66"/>
      <c r="G19" s="33"/>
      <c r="H19" s="33"/>
      <c r="I19" s="33"/>
      <c r="J19" s="72"/>
      <c r="K19" s="73"/>
    </row>
    <row r="20" spans="1:11">
      <c r="A20" s="33"/>
      <c r="B20" s="33"/>
      <c r="C20" s="33"/>
      <c r="D20" s="69"/>
      <c r="E20" s="69"/>
      <c r="F20" s="66"/>
      <c r="G20" s="33"/>
      <c r="H20" s="33"/>
      <c r="I20" s="33"/>
      <c r="J20" s="72"/>
      <c r="K20" s="7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workbookViewId="0">
      <selection activeCell="D19" sqref="D19"/>
    </sheetView>
  </sheetViews>
  <sheetFormatPr defaultRowHeight="12.75"/>
  <cols>
    <col min="1" max="1" width="14.28515625" style="11" customWidth="1"/>
    <col min="2" max="2" width="69" style="10" customWidth="1"/>
    <col min="3" max="3" width="66.42578125" style="9" bestFit="1" customWidth="1"/>
    <col min="4" max="16384" width="9.140625" style="9"/>
  </cols>
  <sheetData>
    <row r="1" spans="1:3">
      <c r="A1" s="27" t="s">
        <v>12</v>
      </c>
      <c r="B1" s="23" t="s">
        <v>11</v>
      </c>
      <c r="C1" s="24" t="s">
        <v>10</v>
      </c>
    </row>
    <row r="2" spans="1:3">
      <c r="A2" s="17" t="s">
        <v>45</v>
      </c>
      <c r="B2" s="13" t="s">
        <v>28</v>
      </c>
      <c r="C2" s="14" t="s">
        <v>21</v>
      </c>
    </row>
    <row r="3" spans="1:3">
      <c r="A3" s="28" t="s">
        <v>34</v>
      </c>
      <c r="B3" s="37" t="s">
        <v>117</v>
      </c>
      <c r="C3" s="13" t="s">
        <v>25</v>
      </c>
    </row>
    <row r="4" spans="1:3">
      <c r="A4" s="28" t="s">
        <v>35</v>
      </c>
      <c r="B4" s="13" t="s">
        <v>59</v>
      </c>
      <c r="C4" s="37" t="s">
        <v>119</v>
      </c>
    </row>
    <row r="5" spans="1:3">
      <c r="A5" s="18" t="s">
        <v>46</v>
      </c>
      <c r="B5" s="14" t="s">
        <v>47</v>
      </c>
      <c r="C5" s="25" t="s">
        <v>29</v>
      </c>
    </row>
    <row r="6" spans="1:3">
      <c r="A6" s="18" t="s">
        <v>48</v>
      </c>
      <c r="B6" s="14" t="s">
        <v>49</v>
      </c>
      <c r="C6" s="25" t="s">
        <v>29</v>
      </c>
    </row>
    <row r="7" spans="1:3">
      <c r="A7" s="18" t="s">
        <v>50</v>
      </c>
      <c r="B7" s="14" t="s">
        <v>53</v>
      </c>
      <c r="C7" s="25" t="s">
        <v>21</v>
      </c>
    </row>
    <row r="8" spans="1:3">
      <c r="A8" s="18" t="s">
        <v>51</v>
      </c>
      <c r="B8" s="14" t="s">
        <v>54</v>
      </c>
      <c r="C8" s="25" t="s">
        <v>16</v>
      </c>
    </row>
    <row r="9" spans="1:3">
      <c r="A9" s="18" t="s">
        <v>52</v>
      </c>
      <c r="B9" s="14" t="s">
        <v>30</v>
      </c>
      <c r="C9" s="25"/>
    </row>
    <row r="10" spans="1:3">
      <c r="A10" s="26" t="s">
        <v>76</v>
      </c>
      <c r="B10" s="14" t="s">
        <v>77</v>
      </c>
      <c r="C10" s="25" t="s">
        <v>78</v>
      </c>
    </row>
    <row r="11" spans="1:3">
      <c r="A11" s="18" t="s">
        <v>2</v>
      </c>
      <c r="B11" s="14" t="s">
        <v>1</v>
      </c>
      <c r="C11" s="25" t="s">
        <v>0</v>
      </c>
    </row>
    <row r="12" spans="1:3">
      <c r="A12" s="27" t="s">
        <v>33</v>
      </c>
      <c r="B12" s="132"/>
      <c r="C12" s="133"/>
    </row>
  </sheetData>
  <mergeCells count="1">
    <mergeCell ref="B12:C1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98"/>
  <sheetViews>
    <sheetView topLeftCell="J1" workbookViewId="0">
      <selection activeCell="O11" sqref="O11:Q13"/>
    </sheetView>
  </sheetViews>
  <sheetFormatPr defaultColWidth="24.5703125" defaultRowHeight="12.75"/>
  <cols>
    <col min="1" max="1" width="20" style="4" bestFit="1" customWidth="1"/>
    <col min="2" max="2" width="8.28515625" style="4" bestFit="1" customWidth="1"/>
    <col min="3" max="3" width="10.5703125" style="4" bestFit="1" customWidth="1"/>
    <col min="4" max="4" width="26.140625" style="4" bestFit="1" customWidth="1"/>
    <col min="5" max="5" width="13.7109375" style="4" bestFit="1" customWidth="1"/>
    <col min="6" max="6" width="11.85546875" style="4" bestFit="1" customWidth="1"/>
    <col min="7" max="7" width="10" style="4" bestFit="1" customWidth="1"/>
    <col min="8" max="8" width="16" style="4" bestFit="1" customWidth="1"/>
    <col min="9" max="9" width="13.7109375" style="4" bestFit="1" customWidth="1"/>
    <col min="10" max="11" width="11.140625" style="4" bestFit="1" customWidth="1"/>
    <col min="12" max="12" width="10.140625" style="4" bestFit="1" customWidth="1"/>
    <col min="13" max="13" width="14.5703125" style="4" bestFit="1" customWidth="1"/>
    <col min="14" max="14" width="10" style="4" bestFit="1" customWidth="1"/>
    <col min="15" max="15" width="11.5703125" style="4" customWidth="1"/>
    <col min="16" max="16" width="11.5703125" style="4" bestFit="1" customWidth="1"/>
    <col min="17" max="17" width="11.140625" style="4" bestFit="1" customWidth="1"/>
    <col min="18" max="18" width="7.28515625" style="4" bestFit="1" customWidth="1"/>
    <col min="19" max="20" width="10.42578125" style="4" bestFit="1" customWidth="1"/>
    <col min="21" max="21" width="14.42578125" style="4" bestFit="1" customWidth="1"/>
    <col min="22" max="22" width="7.85546875" style="4" bestFit="1" customWidth="1"/>
    <col min="23" max="23" width="8.140625" style="4" bestFit="1" customWidth="1"/>
    <col min="24" max="24" width="23.7109375" style="4" bestFit="1" customWidth="1"/>
    <col min="25" max="25" width="15.42578125" style="4" bestFit="1" customWidth="1"/>
    <col min="26" max="26" width="7.85546875" style="4" bestFit="1" customWidth="1"/>
    <col min="27" max="27" width="12.42578125" style="4" bestFit="1" customWidth="1"/>
    <col min="28" max="28" width="11.28515625" style="4" bestFit="1" customWidth="1"/>
    <col min="29" max="29" width="10.42578125" style="4" bestFit="1" customWidth="1"/>
    <col min="30" max="30" width="9.85546875" style="4" bestFit="1" customWidth="1"/>
    <col min="31" max="31" width="21.140625" style="4" bestFit="1" customWidth="1"/>
    <col min="32" max="32" width="13.85546875" style="4" bestFit="1" customWidth="1"/>
    <col min="33" max="33" width="10.5703125" style="4" bestFit="1" customWidth="1"/>
    <col min="34" max="34" width="49.5703125" bestFit="1" customWidth="1"/>
  </cols>
  <sheetData>
    <row r="1" spans="1:34" s="88" customFormat="1">
      <c r="A1" s="3" t="s">
        <v>9</v>
      </c>
      <c r="B1" s="3" t="s">
        <v>8</v>
      </c>
      <c r="C1" s="3" t="s">
        <v>106</v>
      </c>
      <c r="D1" s="3" t="s">
        <v>13</v>
      </c>
      <c r="E1" s="3" t="s">
        <v>115</v>
      </c>
      <c r="F1" s="3" t="s">
        <v>114</v>
      </c>
      <c r="G1" s="3" t="s">
        <v>55</v>
      </c>
      <c r="H1" s="3" t="s">
        <v>103</v>
      </c>
      <c r="I1" s="3" t="s">
        <v>98</v>
      </c>
      <c r="J1" s="3" t="s">
        <v>14</v>
      </c>
      <c r="K1" s="3" t="s">
        <v>18</v>
      </c>
      <c r="L1" s="3" t="s">
        <v>23</v>
      </c>
      <c r="M1" s="3" t="s">
        <v>24</v>
      </c>
      <c r="N1" s="3" t="s">
        <v>15</v>
      </c>
      <c r="O1" s="3" t="s">
        <v>19</v>
      </c>
      <c r="P1" s="3" t="s">
        <v>20</v>
      </c>
      <c r="Q1" s="3" t="s">
        <v>60</v>
      </c>
      <c r="R1" s="3" t="s">
        <v>74</v>
      </c>
      <c r="S1" s="3" t="s">
        <v>17</v>
      </c>
      <c r="T1" s="3" t="s">
        <v>104</v>
      </c>
      <c r="U1" s="3" t="s">
        <v>82</v>
      </c>
      <c r="V1" s="3" t="s">
        <v>83</v>
      </c>
      <c r="W1" s="3" t="s">
        <v>84</v>
      </c>
      <c r="X1" s="3" t="s">
        <v>85</v>
      </c>
      <c r="Y1" s="3" t="s">
        <v>86</v>
      </c>
      <c r="Z1" s="3" t="s">
        <v>87</v>
      </c>
      <c r="AA1" s="3" t="s">
        <v>109</v>
      </c>
      <c r="AB1" s="3" t="s">
        <v>88</v>
      </c>
      <c r="AC1" s="3" t="s">
        <v>89</v>
      </c>
      <c r="AD1" s="3" t="s">
        <v>90</v>
      </c>
      <c r="AE1" s="3" t="s">
        <v>91</v>
      </c>
      <c r="AF1" s="3" t="s">
        <v>92</v>
      </c>
      <c r="AG1" s="3" t="s">
        <v>111</v>
      </c>
      <c r="AH1" s="3" t="s">
        <v>22</v>
      </c>
    </row>
    <row r="2" spans="1:34" s="92" customFormat="1">
      <c r="A2" s="97" t="s">
        <v>141</v>
      </c>
      <c r="B2" s="98" t="s">
        <v>182</v>
      </c>
      <c r="C2" s="97">
        <v>1</v>
      </c>
      <c r="D2" s="97" t="s">
        <v>183</v>
      </c>
      <c r="E2" s="97">
        <v>1</v>
      </c>
      <c r="F2" s="97">
        <v>1</v>
      </c>
      <c r="G2" s="97">
        <v>60</v>
      </c>
      <c r="H2" s="97">
        <v>37</v>
      </c>
      <c r="I2" s="97">
        <f t="shared" ref="I2:I13" si="0">G2-H2</f>
        <v>23</v>
      </c>
      <c r="J2" s="97">
        <v>1</v>
      </c>
      <c r="K2" s="97" t="s">
        <v>145</v>
      </c>
      <c r="L2" s="97" t="s">
        <v>146</v>
      </c>
      <c r="M2" s="97" t="s">
        <v>156</v>
      </c>
      <c r="N2" s="99">
        <v>40462</v>
      </c>
      <c r="O2" s="100">
        <v>5.7638888888888885E-2</v>
      </c>
      <c r="P2" s="100">
        <v>7.2222222222222229E-2</v>
      </c>
      <c r="Q2" s="100">
        <v>9.0277777777777776E-2</v>
      </c>
      <c r="R2" s="97" t="s">
        <v>157</v>
      </c>
      <c r="S2" s="97" t="s">
        <v>158</v>
      </c>
      <c r="T2" s="97" t="s">
        <v>159</v>
      </c>
      <c r="U2" s="97" t="s">
        <v>160</v>
      </c>
      <c r="V2" s="97" t="s">
        <v>160</v>
      </c>
      <c r="W2" s="97" t="s">
        <v>160</v>
      </c>
      <c r="X2" s="97" t="s">
        <v>174</v>
      </c>
      <c r="Y2" s="97" t="s">
        <v>160</v>
      </c>
      <c r="Z2" s="97" t="s">
        <v>160</v>
      </c>
      <c r="AA2" s="97" t="s">
        <v>172</v>
      </c>
      <c r="AB2" s="97" t="s">
        <v>170</v>
      </c>
      <c r="AC2" s="97" t="s">
        <v>168</v>
      </c>
      <c r="AD2" s="97" t="s">
        <v>169</v>
      </c>
      <c r="AE2" s="97" t="s">
        <v>184</v>
      </c>
      <c r="AF2" s="97" t="s">
        <v>173</v>
      </c>
      <c r="AG2" s="97" t="s">
        <v>171</v>
      </c>
    </row>
    <row r="3" spans="1:34" s="92" customFormat="1">
      <c r="A3" s="97" t="s">
        <v>141</v>
      </c>
      <c r="B3" s="98" t="s">
        <v>195</v>
      </c>
      <c r="C3" s="97">
        <v>1</v>
      </c>
      <c r="D3" s="97" t="s">
        <v>202</v>
      </c>
      <c r="E3" s="97">
        <v>1</v>
      </c>
      <c r="F3" s="97">
        <v>1</v>
      </c>
      <c r="G3" s="97">
        <v>60</v>
      </c>
      <c r="H3" s="97">
        <v>19</v>
      </c>
      <c r="I3" s="97">
        <f t="shared" si="0"/>
        <v>41</v>
      </c>
      <c r="J3" s="97">
        <v>1</v>
      </c>
      <c r="K3" s="97" t="s">
        <v>145</v>
      </c>
      <c r="L3" s="97" t="s">
        <v>146</v>
      </c>
      <c r="M3" s="97" t="s">
        <v>156</v>
      </c>
      <c r="N3" s="99">
        <v>40462</v>
      </c>
      <c r="O3" s="100">
        <v>0.21180555555555555</v>
      </c>
      <c r="P3" s="100">
        <v>0.21597222222222223</v>
      </c>
      <c r="Q3" s="100">
        <v>0.22569444444444445</v>
      </c>
      <c r="R3" s="97" t="s">
        <v>157</v>
      </c>
      <c r="S3" s="97" t="s">
        <v>158</v>
      </c>
      <c r="T3" s="97" t="s">
        <v>159</v>
      </c>
      <c r="U3" s="97" t="s">
        <v>160</v>
      </c>
      <c r="V3" s="97" t="s">
        <v>160</v>
      </c>
      <c r="W3" s="97" t="s">
        <v>203</v>
      </c>
      <c r="X3" s="97" t="s">
        <v>204</v>
      </c>
      <c r="Y3" s="97" t="s">
        <v>160</v>
      </c>
      <c r="Z3" s="97" t="s">
        <v>160</v>
      </c>
      <c r="AA3" s="97" t="s">
        <v>172</v>
      </c>
      <c r="AB3" s="97" t="s">
        <v>170</v>
      </c>
      <c r="AC3" s="97" t="s">
        <v>168</v>
      </c>
      <c r="AD3" s="97" t="s">
        <v>169</v>
      </c>
      <c r="AE3" s="97" t="s">
        <v>205</v>
      </c>
      <c r="AF3" s="97" t="s">
        <v>173</v>
      </c>
      <c r="AG3" s="97" t="s">
        <v>171</v>
      </c>
    </row>
    <row r="4" spans="1:34" s="92" customFormat="1">
      <c r="A4" s="97" t="s">
        <v>141</v>
      </c>
      <c r="B4" s="98" t="s">
        <v>207</v>
      </c>
      <c r="C4" s="97">
        <v>1</v>
      </c>
      <c r="D4" s="97" t="s">
        <v>227</v>
      </c>
      <c r="E4" s="97">
        <v>1</v>
      </c>
      <c r="F4" s="97">
        <v>1</v>
      </c>
      <c r="G4" s="97">
        <v>60</v>
      </c>
      <c r="H4" s="97">
        <v>12.5</v>
      </c>
      <c r="I4" s="97">
        <f t="shared" si="0"/>
        <v>47.5</v>
      </c>
      <c r="J4" s="97">
        <v>1</v>
      </c>
      <c r="K4" s="97" t="s">
        <v>145</v>
      </c>
      <c r="L4" s="97" t="s">
        <v>146</v>
      </c>
      <c r="M4" s="97" t="s">
        <v>156</v>
      </c>
      <c r="N4" s="99">
        <v>40462</v>
      </c>
      <c r="O4" s="100">
        <v>0.27430555555555552</v>
      </c>
      <c r="P4" s="100">
        <v>0.27708333333333335</v>
      </c>
      <c r="Q4" s="100">
        <v>0.28402777777777777</v>
      </c>
      <c r="R4" s="97" t="s">
        <v>157</v>
      </c>
      <c r="S4" s="97" t="s">
        <v>228</v>
      </c>
      <c r="T4" s="97" t="s">
        <v>229</v>
      </c>
      <c r="U4" s="97" t="s">
        <v>160</v>
      </c>
      <c r="V4" s="97" t="s">
        <v>160</v>
      </c>
      <c r="W4" s="97" t="s">
        <v>160</v>
      </c>
      <c r="X4" s="97" t="s">
        <v>230</v>
      </c>
      <c r="Y4" s="97" t="s">
        <v>160</v>
      </c>
      <c r="Z4" s="97" t="s">
        <v>231</v>
      </c>
      <c r="AA4" s="97" t="s">
        <v>160</v>
      </c>
      <c r="AB4" s="97" t="s">
        <v>232</v>
      </c>
      <c r="AC4" s="97" t="s">
        <v>168</v>
      </c>
      <c r="AD4" s="97" t="s">
        <v>169</v>
      </c>
      <c r="AE4" s="97" t="s">
        <v>233</v>
      </c>
      <c r="AF4" s="97" t="s">
        <v>234</v>
      </c>
      <c r="AG4" s="97" t="s">
        <v>235</v>
      </c>
      <c r="AH4" s="92" t="s">
        <v>236</v>
      </c>
    </row>
    <row r="5" spans="1:34" s="92" customFormat="1">
      <c r="A5" s="97" t="s">
        <v>141</v>
      </c>
      <c r="B5" s="98" t="s">
        <v>208</v>
      </c>
      <c r="C5" s="97">
        <v>1</v>
      </c>
      <c r="D5" s="97" t="s">
        <v>237</v>
      </c>
      <c r="E5" s="97">
        <v>1</v>
      </c>
      <c r="F5" s="97">
        <v>1</v>
      </c>
      <c r="G5" s="97">
        <v>60</v>
      </c>
      <c r="H5" s="97">
        <v>13</v>
      </c>
      <c r="I5" s="97">
        <f t="shared" si="0"/>
        <v>47</v>
      </c>
      <c r="J5" s="97">
        <v>1</v>
      </c>
      <c r="K5" s="97" t="s">
        <v>145</v>
      </c>
      <c r="L5" s="97" t="s">
        <v>146</v>
      </c>
      <c r="M5" s="97" t="s">
        <v>156</v>
      </c>
      <c r="N5" s="99">
        <v>40462</v>
      </c>
      <c r="O5" s="100">
        <v>0.34097222222222223</v>
      </c>
      <c r="P5" s="100">
        <v>0.34236111111111112</v>
      </c>
      <c r="Q5" s="100">
        <v>0.34861111111111115</v>
      </c>
      <c r="R5" s="97" t="s">
        <v>157</v>
      </c>
      <c r="S5" s="97" t="s">
        <v>228</v>
      </c>
      <c r="T5" s="97" t="s">
        <v>229</v>
      </c>
      <c r="U5" s="97" t="s">
        <v>160</v>
      </c>
      <c r="V5" s="97" t="s">
        <v>160</v>
      </c>
      <c r="W5" s="97" t="s">
        <v>238</v>
      </c>
      <c r="X5" s="97" t="s">
        <v>239</v>
      </c>
      <c r="Y5" s="97" t="s">
        <v>160</v>
      </c>
      <c r="Z5" s="97" t="s">
        <v>160</v>
      </c>
      <c r="AA5" s="97" t="s">
        <v>160</v>
      </c>
      <c r="AB5" s="97" t="s">
        <v>170</v>
      </c>
      <c r="AC5" s="97" t="s">
        <v>168</v>
      </c>
      <c r="AD5" s="97" t="s">
        <v>169</v>
      </c>
      <c r="AE5" s="97" t="s">
        <v>240</v>
      </c>
      <c r="AF5" s="97" t="s">
        <v>234</v>
      </c>
      <c r="AG5" s="97" t="s">
        <v>235</v>
      </c>
    </row>
    <row r="6" spans="1:34" s="92" customFormat="1">
      <c r="A6" s="97" t="s">
        <v>141</v>
      </c>
      <c r="B6" s="98" t="s">
        <v>217</v>
      </c>
      <c r="C6" s="97">
        <v>1</v>
      </c>
      <c r="D6" s="97" t="s">
        <v>241</v>
      </c>
      <c r="E6" s="97">
        <v>1</v>
      </c>
      <c r="F6" s="97">
        <v>1</v>
      </c>
      <c r="G6" s="97">
        <v>60</v>
      </c>
      <c r="H6" s="97">
        <v>14</v>
      </c>
      <c r="I6" s="97">
        <f t="shared" si="0"/>
        <v>46</v>
      </c>
      <c r="J6" s="97">
        <v>1</v>
      </c>
      <c r="K6" s="97" t="s">
        <v>145</v>
      </c>
      <c r="L6" s="97" t="s">
        <v>146</v>
      </c>
      <c r="M6" s="97" t="s">
        <v>156</v>
      </c>
      <c r="N6" s="99">
        <v>40462</v>
      </c>
      <c r="O6" s="100">
        <v>0.39513888888888887</v>
      </c>
      <c r="P6" s="100">
        <v>0.3972222222222222</v>
      </c>
      <c r="Q6" s="100">
        <v>0.40416666666666662</v>
      </c>
      <c r="R6" s="97" t="s">
        <v>157</v>
      </c>
      <c r="S6" s="97" t="s">
        <v>228</v>
      </c>
      <c r="T6" s="97" t="s">
        <v>229</v>
      </c>
      <c r="U6" s="97" t="s">
        <v>160</v>
      </c>
      <c r="V6" s="97" t="s">
        <v>160</v>
      </c>
      <c r="W6" s="97" t="s">
        <v>160</v>
      </c>
      <c r="X6" s="97" t="s">
        <v>242</v>
      </c>
      <c r="Y6" s="97" t="s">
        <v>160</v>
      </c>
      <c r="Z6" s="97" t="s">
        <v>160</v>
      </c>
      <c r="AA6" s="97" t="s">
        <v>172</v>
      </c>
      <c r="AB6" s="97" t="s">
        <v>170</v>
      </c>
      <c r="AC6" s="97" t="s">
        <v>168</v>
      </c>
      <c r="AD6" s="97" t="s">
        <v>169</v>
      </c>
      <c r="AE6" s="97" t="s">
        <v>243</v>
      </c>
      <c r="AF6" s="97" t="s">
        <v>234</v>
      </c>
      <c r="AG6" s="97" t="s">
        <v>235</v>
      </c>
    </row>
    <row r="7" spans="1:34" s="92" customFormat="1">
      <c r="A7" s="97" t="s">
        <v>141</v>
      </c>
      <c r="B7" s="98" t="s">
        <v>222</v>
      </c>
      <c r="C7" s="97">
        <v>1</v>
      </c>
      <c r="D7" s="97" t="s">
        <v>282</v>
      </c>
      <c r="E7" s="97">
        <v>1</v>
      </c>
      <c r="F7" s="97">
        <v>1</v>
      </c>
      <c r="G7" s="97">
        <v>60</v>
      </c>
      <c r="H7" s="97">
        <v>17</v>
      </c>
      <c r="I7" s="97">
        <f t="shared" si="0"/>
        <v>43</v>
      </c>
      <c r="J7" s="97">
        <v>1</v>
      </c>
      <c r="K7" s="97" t="s">
        <v>145</v>
      </c>
      <c r="L7" s="97" t="s">
        <v>146</v>
      </c>
      <c r="M7" s="97" t="s">
        <v>156</v>
      </c>
      <c r="N7" s="99">
        <v>40462</v>
      </c>
      <c r="O7" s="100">
        <v>0.45694444444444443</v>
      </c>
      <c r="P7" s="100">
        <v>0.45763888888888887</v>
      </c>
      <c r="Q7" s="100">
        <v>0.46319444444444446</v>
      </c>
      <c r="R7" s="97" t="s">
        <v>157</v>
      </c>
      <c r="S7" s="97" t="s">
        <v>228</v>
      </c>
      <c r="T7" s="97" t="s">
        <v>229</v>
      </c>
      <c r="U7" s="97" t="s">
        <v>160</v>
      </c>
      <c r="V7" s="97" t="s">
        <v>160</v>
      </c>
      <c r="W7" s="97" t="s">
        <v>160</v>
      </c>
      <c r="X7" s="97" t="s">
        <v>244</v>
      </c>
      <c r="Y7" s="97" t="s">
        <v>160</v>
      </c>
      <c r="Z7" s="97" t="s">
        <v>160</v>
      </c>
      <c r="AA7" s="97" t="s">
        <v>172</v>
      </c>
      <c r="AB7" s="97" t="s">
        <v>170</v>
      </c>
      <c r="AC7" s="97" t="s">
        <v>168</v>
      </c>
      <c r="AD7" s="97" t="s">
        <v>169</v>
      </c>
      <c r="AE7" s="97" t="s">
        <v>245</v>
      </c>
      <c r="AF7" s="97" t="s">
        <v>234</v>
      </c>
      <c r="AG7" s="97" t="s">
        <v>235</v>
      </c>
    </row>
    <row r="8" spans="1:34" s="92" customFormat="1">
      <c r="A8" s="97" t="s">
        <v>141</v>
      </c>
      <c r="B8" s="98">
        <v>3.36</v>
      </c>
      <c r="C8" s="97">
        <v>1</v>
      </c>
      <c r="D8" s="97" t="s">
        <v>306</v>
      </c>
      <c r="E8" s="97">
        <v>1</v>
      </c>
      <c r="F8" s="97">
        <v>1</v>
      </c>
      <c r="G8" s="97">
        <v>60</v>
      </c>
      <c r="H8" s="97">
        <v>15</v>
      </c>
      <c r="I8" s="97">
        <f t="shared" si="0"/>
        <v>45</v>
      </c>
      <c r="J8" s="97">
        <v>1</v>
      </c>
      <c r="K8" s="97" t="s">
        <v>145</v>
      </c>
      <c r="L8" s="97" t="s">
        <v>146</v>
      </c>
      <c r="M8" s="97" t="s">
        <v>156</v>
      </c>
      <c r="N8" s="99">
        <v>40462</v>
      </c>
      <c r="O8" s="100">
        <v>0.52638888888888891</v>
      </c>
      <c r="P8" s="100">
        <v>0.52777777777777779</v>
      </c>
      <c r="Q8" s="100">
        <v>0.53402777777777777</v>
      </c>
      <c r="R8" s="97" t="s">
        <v>157</v>
      </c>
      <c r="S8" s="97" t="s">
        <v>307</v>
      </c>
      <c r="T8" s="97" t="s">
        <v>229</v>
      </c>
      <c r="U8" s="97" t="s">
        <v>160</v>
      </c>
      <c r="V8" s="97" t="s">
        <v>160</v>
      </c>
      <c r="W8" s="97" t="s">
        <v>160</v>
      </c>
      <c r="X8" s="97" t="s">
        <v>244</v>
      </c>
      <c r="Y8" s="97" t="s">
        <v>160</v>
      </c>
      <c r="Z8" s="97" t="s">
        <v>160</v>
      </c>
      <c r="AA8" s="97" t="s">
        <v>308</v>
      </c>
      <c r="AB8" s="97" t="s">
        <v>170</v>
      </c>
      <c r="AC8" s="97" t="s">
        <v>168</v>
      </c>
      <c r="AD8" s="97" t="s">
        <v>169</v>
      </c>
      <c r="AE8" s="97" t="s">
        <v>309</v>
      </c>
      <c r="AF8" s="97" t="s">
        <v>160</v>
      </c>
      <c r="AG8" s="97" t="s">
        <v>310</v>
      </c>
      <c r="AH8" s="92" t="s">
        <v>311</v>
      </c>
    </row>
    <row r="9" spans="1:34" s="92" customFormat="1">
      <c r="A9" s="97" t="s">
        <v>141</v>
      </c>
      <c r="B9" s="98" t="s">
        <v>293</v>
      </c>
      <c r="C9" s="97">
        <v>1</v>
      </c>
      <c r="D9" s="97" t="s">
        <v>312</v>
      </c>
      <c r="E9" s="97">
        <v>1</v>
      </c>
      <c r="F9" s="97">
        <v>1</v>
      </c>
      <c r="G9" s="97">
        <v>60</v>
      </c>
      <c r="H9" s="97">
        <v>21</v>
      </c>
      <c r="I9" s="97">
        <f t="shared" si="0"/>
        <v>39</v>
      </c>
      <c r="J9" s="97">
        <v>1</v>
      </c>
      <c r="K9" s="97" t="s">
        <v>145</v>
      </c>
      <c r="L9" s="97" t="s">
        <v>146</v>
      </c>
      <c r="M9" s="97" t="s">
        <v>156</v>
      </c>
      <c r="N9" s="99">
        <v>40462</v>
      </c>
      <c r="O9" s="100">
        <v>0.60972222222222217</v>
      </c>
      <c r="P9" s="100">
        <v>0.61111111111111105</v>
      </c>
      <c r="Q9" s="100">
        <v>0.61736111111111114</v>
      </c>
      <c r="R9" s="97" t="s">
        <v>157</v>
      </c>
      <c r="S9" s="97" t="s">
        <v>307</v>
      </c>
      <c r="T9" s="97" t="s">
        <v>229</v>
      </c>
      <c r="U9" s="97" t="s">
        <v>160</v>
      </c>
      <c r="V9" s="97" t="s">
        <v>160</v>
      </c>
      <c r="W9" s="97" t="s">
        <v>160</v>
      </c>
      <c r="X9" s="97" t="s">
        <v>313</v>
      </c>
      <c r="Y9" s="97" t="s">
        <v>160</v>
      </c>
      <c r="Z9" s="97" t="s">
        <v>160</v>
      </c>
      <c r="AA9" s="97" t="s">
        <v>308</v>
      </c>
      <c r="AB9" s="97" t="s">
        <v>170</v>
      </c>
      <c r="AC9" s="97" t="s">
        <v>168</v>
      </c>
      <c r="AD9" s="97" t="s">
        <v>169</v>
      </c>
      <c r="AE9" s="97" t="s">
        <v>314</v>
      </c>
      <c r="AF9" s="97" t="s">
        <v>234</v>
      </c>
      <c r="AG9" s="97" t="s">
        <v>235</v>
      </c>
    </row>
    <row r="10" spans="1:34" s="92" customFormat="1">
      <c r="A10" s="97" t="s">
        <v>141</v>
      </c>
      <c r="B10" s="98" t="s">
        <v>295</v>
      </c>
      <c r="C10" s="97">
        <v>1</v>
      </c>
      <c r="D10" s="97" t="s">
        <v>315</v>
      </c>
      <c r="E10" s="97">
        <v>1</v>
      </c>
      <c r="F10" s="97">
        <v>1</v>
      </c>
      <c r="G10" s="97">
        <v>60</v>
      </c>
      <c r="H10" s="97">
        <v>30.5</v>
      </c>
      <c r="I10" s="97">
        <f t="shared" si="0"/>
        <v>29.5</v>
      </c>
      <c r="J10" s="97">
        <v>1</v>
      </c>
      <c r="K10" s="97" t="s">
        <v>145</v>
      </c>
      <c r="L10" s="97" t="s">
        <v>146</v>
      </c>
      <c r="M10" s="97" t="s">
        <v>156</v>
      </c>
      <c r="N10" s="99">
        <v>40462</v>
      </c>
      <c r="O10" s="100">
        <v>0.69444444444444453</v>
      </c>
      <c r="P10" s="100">
        <v>0.69652777777777775</v>
      </c>
      <c r="Q10" s="100">
        <v>0.70347222222222217</v>
      </c>
      <c r="R10" s="97" t="s">
        <v>157</v>
      </c>
      <c r="S10" s="97" t="s">
        <v>307</v>
      </c>
      <c r="T10" s="97" t="s">
        <v>229</v>
      </c>
      <c r="U10" s="97" t="s">
        <v>160</v>
      </c>
      <c r="V10" s="97" t="s">
        <v>160</v>
      </c>
      <c r="W10" s="97" t="s">
        <v>160</v>
      </c>
      <c r="X10" s="97" t="s">
        <v>316</v>
      </c>
      <c r="Y10" s="97" t="s">
        <v>160</v>
      </c>
      <c r="Z10" s="97" t="s">
        <v>160</v>
      </c>
      <c r="AA10" s="97" t="s">
        <v>308</v>
      </c>
      <c r="AB10" s="97" t="s">
        <v>170</v>
      </c>
      <c r="AC10" s="97" t="s">
        <v>317</v>
      </c>
      <c r="AD10" s="97" t="s">
        <v>169</v>
      </c>
      <c r="AE10" s="97" t="s">
        <v>318</v>
      </c>
      <c r="AF10" s="97" t="s">
        <v>160</v>
      </c>
      <c r="AG10" s="97" t="s">
        <v>319</v>
      </c>
      <c r="AH10" s="92" t="s">
        <v>320</v>
      </c>
    </row>
    <row r="11" spans="1:34" s="92" customFormat="1">
      <c r="A11" s="97" t="s">
        <v>141</v>
      </c>
      <c r="B11" s="98" t="s">
        <v>296</v>
      </c>
      <c r="C11" s="97">
        <v>1</v>
      </c>
      <c r="D11" s="97" t="s">
        <v>321</v>
      </c>
      <c r="E11" s="97">
        <v>1</v>
      </c>
      <c r="F11" s="97">
        <v>1</v>
      </c>
      <c r="G11" s="97">
        <v>60</v>
      </c>
      <c r="H11" s="97">
        <v>16.5</v>
      </c>
      <c r="I11" s="97">
        <f t="shared" si="0"/>
        <v>43.5</v>
      </c>
      <c r="J11" s="97">
        <v>1</v>
      </c>
      <c r="K11" s="97" t="s">
        <v>145</v>
      </c>
      <c r="L11" s="97" t="s">
        <v>146</v>
      </c>
      <c r="M11" s="97" t="s">
        <v>156</v>
      </c>
      <c r="N11" s="99">
        <v>40462</v>
      </c>
      <c r="O11" s="94">
        <v>0.76874999999999993</v>
      </c>
      <c r="P11" s="94">
        <v>0.77361111111111114</v>
      </c>
      <c r="Q11" s="94">
        <v>0.78333333333333333</v>
      </c>
      <c r="R11" s="97" t="s">
        <v>157</v>
      </c>
      <c r="S11" s="97" t="s">
        <v>158</v>
      </c>
      <c r="T11" s="97" t="s">
        <v>159</v>
      </c>
      <c r="U11" s="97" t="s">
        <v>160</v>
      </c>
      <c r="V11" s="97" t="s">
        <v>160</v>
      </c>
      <c r="W11" s="97" t="s">
        <v>160</v>
      </c>
      <c r="X11" s="97" t="s">
        <v>404</v>
      </c>
      <c r="Y11" s="97" t="s">
        <v>160</v>
      </c>
      <c r="Z11" s="97" t="s">
        <v>160</v>
      </c>
      <c r="AA11" s="97" t="s">
        <v>399</v>
      </c>
      <c r="AB11" s="97" t="s">
        <v>170</v>
      </c>
      <c r="AC11" s="97" t="s">
        <v>168</v>
      </c>
      <c r="AD11" s="97" t="s">
        <v>169</v>
      </c>
      <c r="AE11" s="97" t="s">
        <v>396</v>
      </c>
      <c r="AF11" s="97" t="s">
        <v>173</v>
      </c>
      <c r="AG11" s="97" t="s">
        <v>171</v>
      </c>
    </row>
    <row r="12" spans="1:34" s="92" customFormat="1">
      <c r="A12" s="97" t="s">
        <v>141</v>
      </c>
      <c r="B12" s="98" t="s">
        <v>379</v>
      </c>
      <c r="C12" s="97">
        <v>1</v>
      </c>
      <c r="D12" s="97" t="s">
        <v>393</v>
      </c>
      <c r="E12" s="97">
        <v>1</v>
      </c>
      <c r="F12" s="97">
        <v>1</v>
      </c>
      <c r="G12" s="97">
        <v>60</v>
      </c>
      <c r="H12" s="97">
        <v>15</v>
      </c>
      <c r="I12" s="97">
        <f t="shared" si="0"/>
        <v>45</v>
      </c>
      <c r="J12" s="97">
        <v>1</v>
      </c>
      <c r="K12" s="97" t="s">
        <v>145</v>
      </c>
      <c r="L12" s="97" t="s">
        <v>146</v>
      </c>
      <c r="M12" s="97" t="s">
        <v>156</v>
      </c>
      <c r="N12" s="99">
        <v>40462</v>
      </c>
      <c r="O12" s="94">
        <v>0.83680555555555547</v>
      </c>
      <c r="P12" s="94">
        <v>0.84027777777777779</v>
      </c>
      <c r="Q12" s="94">
        <v>0.84791666666666676</v>
      </c>
      <c r="R12" s="97" t="s">
        <v>157</v>
      </c>
      <c r="S12" s="97" t="s">
        <v>158</v>
      </c>
      <c r="T12" s="97" t="s">
        <v>159</v>
      </c>
      <c r="U12" s="97" t="s">
        <v>160</v>
      </c>
      <c r="V12" s="97" t="s">
        <v>160</v>
      </c>
      <c r="W12" s="97" t="s">
        <v>160</v>
      </c>
      <c r="X12" s="97" t="s">
        <v>394</v>
      </c>
      <c r="Y12" s="97" t="s">
        <v>160</v>
      </c>
      <c r="Z12" s="97" t="s">
        <v>160</v>
      </c>
      <c r="AA12" s="97" t="s">
        <v>395</v>
      </c>
      <c r="AB12" s="97" t="s">
        <v>170</v>
      </c>
      <c r="AC12" s="97" t="s">
        <v>168</v>
      </c>
      <c r="AD12" s="97" t="s">
        <v>169</v>
      </c>
      <c r="AE12" s="97" t="s">
        <v>396</v>
      </c>
      <c r="AF12" s="97" t="s">
        <v>173</v>
      </c>
      <c r="AG12" s="97" t="s">
        <v>171</v>
      </c>
    </row>
    <row r="13" spans="1:34" s="92" customFormat="1">
      <c r="A13" s="97" t="s">
        <v>141</v>
      </c>
      <c r="B13" s="98" t="s">
        <v>380</v>
      </c>
      <c r="C13" s="97">
        <v>1</v>
      </c>
      <c r="D13" s="97" t="s">
        <v>397</v>
      </c>
      <c r="E13" s="97">
        <v>1</v>
      </c>
      <c r="F13" s="97">
        <v>1</v>
      </c>
      <c r="G13" s="97">
        <v>60</v>
      </c>
      <c r="H13" s="97">
        <v>50</v>
      </c>
      <c r="I13" s="97">
        <f t="shared" si="0"/>
        <v>10</v>
      </c>
      <c r="J13" s="97">
        <v>1</v>
      </c>
      <c r="K13" s="97" t="s">
        <v>145</v>
      </c>
      <c r="L13" s="97" t="s">
        <v>146</v>
      </c>
      <c r="M13" s="97" t="s">
        <v>156</v>
      </c>
      <c r="N13" s="99">
        <v>40462</v>
      </c>
      <c r="O13" s="94">
        <v>0.93055555555555547</v>
      </c>
      <c r="P13" s="94">
        <v>0.93194444444444446</v>
      </c>
      <c r="Q13" s="94">
        <v>0.9375</v>
      </c>
      <c r="R13" s="97" t="s">
        <v>157</v>
      </c>
      <c r="S13" s="97" t="s">
        <v>158</v>
      </c>
      <c r="T13" s="97" t="s">
        <v>159</v>
      </c>
      <c r="U13" s="97" t="s">
        <v>160</v>
      </c>
      <c r="V13" s="97" t="s">
        <v>160</v>
      </c>
      <c r="W13" s="97" t="s">
        <v>160</v>
      </c>
      <c r="X13" s="97" t="s">
        <v>398</v>
      </c>
      <c r="Y13" s="97" t="s">
        <v>160</v>
      </c>
      <c r="Z13" s="97" t="s">
        <v>160</v>
      </c>
      <c r="AA13" s="97" t="s">
        <v>399</v>
      </c>
      <c r="AB13" s="97" t="s">
        <v>170</v>
      </c>
      <c r="AC13" s="97" t="s">
        <v>400</v>
      </c>
      <c r="AD13" s="97" t="s">
        <v>169</v>
      </c>
      <c r="AE13" s="97" t="s">
        <v>401</v>
      </c>
      <c r="AF13" s="97" t="s">
        <v>399</v>
      </c>
      <c r="AG13" s="97" t="s">
        <v>402</v>
      </c>
      <c r="AH13" s="92" t="s">
        <v>403</v>
      </c>
    </row>
    <row r="14" spans="1:34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3"/>
    </row>
    <row r="15" spans="1:3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3"/>
    </row>
    <row r="16" spans="1:34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3"/>
    </row>
    <row r="17" spans="1:34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3"/>
    </row>
    <row r="18" spans="1:34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3"/>
    </row>
    <row r="19" spans="1:3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3"/>
    </row>
    <row r="20" spans="1:34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3"/>
    </row>
    <row r="21" spans="1:3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3"/>
    </row>
    <row r="22" spans="1:3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3"/>
    </row>
    <row r="23" spans="1:3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3"/>
    </row>
    <row r="24" spans="1:3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3"/>
    </row>
    <row r="25" spans="1:3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3"/>
    </row>
    <row r="26" spans="1:3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3"/>
    </row>
    <row r="27" spans="1:3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3"/>
    </row>
    <row r="28" spans="1:3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3"/>
    </row>
    <row r="29" spans="1:3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3"/>
    </row>
    <row r="30" spans="1:3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3"/>
    </row>
    <row r="31" spans="1:34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3"/>
    </row>
    <row r="32" spans="1:3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3"/>
    </row>
    <row r="33" spans="1:34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3"/>
    </row>
    <row r="34" spans="1:34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3"/>
    </row>
    <row r="35" spans="1:34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3"/>
    </row>
    <row r="36" spans="1:3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3"/>
    </row>
    <row r="37" spans="1:34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3"/>
    </row>
    <row r="38" spans="1:34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3"/>
    </row>
    <row r="39" spans="1:3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3"/>
    </row>
    <row r="40" spans="1:34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3"/>
    </row>
    <row r="41" spans="1:34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3"/>
    </row>
    <row r="42" spans="1:34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3"/>
    </row>
    <row r="43" spans="1:34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3"/>
    </row>
    <row r="44" spans="1:3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3"/>
    </row>
    <row r="45" spans="1:34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3"/>
    </row>
    <row r="46" spans="1:34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3"/>
    </row>
    <row r="47" spans="1:34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3"/>
    </row>
    <row r="48" spans="1:34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3"/>
    </row>
    <row r="49" spans="1:34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/>
    </row>
    <row r="50" spans="1:34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3"/>
    </row>
    <row r="51" spans="1:3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3"/>
    </row>
    <row r="52" spans="1:3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3"/>
    </row>
    <row r="53" spans="1:3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3"/>
    </row>
    <row r="54" spans="1:3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3"/>
    </row>
    <row r="55" spans="1:3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3"/>
    </row>
    <row r="56" spans="1:3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3"/>
    </row>
    <row r="57" spans="1:34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3"/>
    </row>
    <row r="58" spans="1:34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3"/>
    </row>
    <row r="59" spans="1:34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3"/>
    </row>
    <row r="60" spans="1:34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3"/>
    </row>
    <row r="61" spans="1:34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3"/>
    </row>
    <row r="62" spans="1:34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3"/>
    </row>
    <row r="63" spans="1:3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3"/>
    </row>
    <row r="64" spans="1:3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/>
    </row>
    <row r="65" spans="1:34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3"/>
    </row>
    <row r="66" spans="1:34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3"/>
    </row>
    <row r="67" spans="1:34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3"/>
    </row>
    <row r="68" spans="1:34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3"/>
    </row>
    <row r="69" spans="1:34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3"/>
    </row>
    <row r="70" spans="1:34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3"/>
    </row>
    <row r="71" spans="1:34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3"/>
    </row>
    <row r="72" spans="1:3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3"/>
    </row>
    <row r="73" spans="1:34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3"/>
    </row>
    <row r="74" spans="1:3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3"/>
    </row>
    <row r="75" spans="1:3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3"/>
    </row>
    <row r="76" spans="1:34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3"/>
    </row>
    <row r="77" spans="1:34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3"/>
    </row>
    <row r="78" spans="1:34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3"/>
    </row>
    <row r="79" spans="1:34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3"/>
    </row>
    <row r="80" spans="1:34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3"/>
    </row>
    <row r="81" spans="1:34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3"/>
    </row>
    <row r="82" spans="1:34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3"/>
    </row>
    <row r="83" spans="1:34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3"/>
    </row>
    <row r="84" spans="1:3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3"/>
    </row>
    <row r="85" spans="1:34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</row>
    <row r="86" spans="1:3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3"/>
    </row>
    <row r="87" spans="1:34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3"/>
    </row>
    <row r="88" spans="1:34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3"/>
    </row>
    <row r="89" spans="1:34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3"/>
    </row>
    <row r="90" spans="1:34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3"/>
    </row>
    <row r="91" spans="1:34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3"/>
    </row>
    <row r="92" spans="1:34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3"/>
    </row>
    <row r="93" spans="1:34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3"/>
    </row>
    <row r="94" spans="1:3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3"/>
    </row>
    <row r="95" spans="1:3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3"/>
    </row>
    <row r="96" spans="1:34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3"/>
    </row>
    <row r="97" spans="1:34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3"/>
    </row>
    <row r="98" spans="1:34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V17"/>
  <sheetViews>
    <sheetView workbookViewId="0">
      <selection activeCell="A6" sqref="A6"/>
    </sheetView>
  </sheetViews>
  <sheetFormatPr defaultRowHeight="12.75"/>
  <cols>
    <col min="1" max="1" width="14.85546875" customWidth="1"/>
    <col min="2" max="2" width="10.85546875" bestFit="1" customWidth="1"/>
    <col min="3" max="3" width="12.140625" customWidth="1"/>
    <col min="4" max="4" width="32.140625" bestFit="1" customWidth="1"/>
    <col min="5" max="5" width="13.85546875" customWidth="1"/>
    <col min="6" max="6" width="14.28515625" customWidth="1"/>
    <col min="7" max="7" width="11.5703125" customWidth="1"/>
    <col min="8" max="8" width="16.5703125" customWidth="1"/>
    <col min="9" max="11" width="14.28515625" customWidth="1"/>
    <col min="12" max="12" width="12.7109375" customWidth="1"/>
    <col min="13" max="13" width="14.85546875" customWidth="1"/>
    <col min="14" max="14" width="16.28515625" customWidth="1"/>
    <col min="15" max="15" width="13.85546875" customWidth="1"/>
    <col min="17" max="17" width="12.85546875" customWidth="1"/>
    <col min="18" max="18" width="12.5703125" customWidth="1"/>
    <col min="19" max="19" width="13.85546875" customWidth="1"/>
    <col min="21" max="21" width="12.5703125" customWidth="1"/>
    <col min="22" max="22" width="17.7109375" customWidth="1"/>
  </cols>
  <sheetData>
    <row r="1" spans="1:22">
      <c r="A1" s="39" t="s">
        <v>9</v>
      </c>
      <c r="B1" s="39" t="s">
        <v>8</v>
      </c>
      <c r="C1" s="39" t="s">
        <v>106</v>
      </c>
      <c r="D1" s="39" t="s">
        <v>13</v>
      </c>
      <c r="E1" s="39" t="s">
        <v>115</v>
      </c>
      <c r="F1" s="39" t="s">
        <v>114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39" t="s">
        <v>15</v>
      </c>
      <c r="Q1" s="39" t="s">
        <v>19</v>
      </c>
      <c r="R1" s="39" t="s">
        <v>20</v>
      </c>
      <c r="S1" s="39" t="s">
        <v>60</v>
      </c>
      <c r="T1" s="39" t="s">
        <v>74</v>
      </c>
      <c r="U1" s="39" t="s">
        <v>17</v>
      </c>
      <c r="V1" s="39" t="s">
        <v>104</v>
      </c>
    </row>
    <row r="2" spans="1:2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Y25"/>
  <sheetViews>
    <sheetView workbookViewId="0">
      <selection activeCell="A11" sqref="A11:XFD13"/>
    </sheetView>
  </sheetViews>
  <sheetFormatPr defaultRowHeight="12.75"/>
  <cols>
    <col min="1" max="1" width="20" bestFit="1" customWidth="1"/>
    <col min="2" max="2" width="10.85546875" bestFit="1" customWidth="1"/>
    <col min="3" max="3" width="10.7109375" customWidth="1"/>
    <col min="4" max="4" width="31.85546875" bestFit="1" customWidth="1"/>
    <col min="5" max="5" width="13.28515625" customWidth="1"/>
    <col min="6" max="6" width="14" customWidth="1"/>
    <col min="7" max="7" width="11" customWidth="1"/>
    <col min="8" max="8" width="17.140625" customWidth="1"/>
    <col min="9" max="9" width="15.28515625" customWidth="1"/>
    <col min="11" max="11" width="12.7109375" customWidth="1"/>
    <col min="12" max="12" width="13.5703125" customWidth="1"/>
    <col min="13" max="13" width="12.85546875" customWidth="1"/>
    <col min="14" max="14" width="13.42578125" bestFit="1" customWidth="1"/>
    <col min="15" max="15" width="16.28515625" customWidth="1"/>
    <col min="17" max="17" width="11.140625" customWidth="1"/>
    <col min="18" max="18" width="12.5703125" customWidth="1"/>
    <col min="19" max="19" width="11.5703125" customWidth="1"/>
    <col min="21" max="21" width="11.7109375" customWidth="1"/>
    <col min="22" max="22" width="18" customWidth="1"/>
    <col min="23" max="23" width="64" bestFit="1" customWidth="1"/>
  </cols>
  <sheetData>
    <row r="1" spans="1:25">
      <c r="A1" s="3" t="s">
        <v>9</v>
      </c>
      <c r="B1" s="3" t="s">
        <v>8</v>
      </c>
      <c r="C1" s="3" t="s">
        <v>106</v>
      </c>
      <c r="D1" s="3" t="s">
        <v>13</v>
      </c>
      <c r="E1" s="3" t="s">
        <v>110</v>
      </c>
      <c r="F1" s="3" t="s">
        <v>116</v>
      </c>
      <c r="G1" s="3" t="s">
        <v>55</v>
      </c>
      <c r="H1" s="3" t="s">
        <v>103</v>
      </c>
      <c r="I1" s="3" t="s">
        <v>98</v>
      </c>
      <c r="J1" s="3" t="s">
        <v>56</v>
      </c>
      <c r="K1" s="3" t="s">
        <v>57</v>
      </c>
      <c r="L1" s="3" t="s">
        <v>14</v>
      </c>
      <c r="M1" s="3" t="s">
        <v>18</v>
      </c>
      <c r="N1" s="3" t="s">
        <v>23</v>
      </c>
      <c r="O1" s="3" t="s">
        <v>24</v>
      </c>
      <c r="P1" s="3" t="s">
        <v>15</v>
      </c>
      <c r="Q1" s="3" t="s">
        <v>19</v>
      </c>
      <c r="R1" s="3" t="s">
        <v>20</v>
      </c>
      <c r="S1" s="3" t="s">
        <v>60</v>
      </c>
      <c r="T1" s="3" t="s">
        <v>74</v>
      </c>
      <c r="U1" s="3" t="s">
        <v>17</v>
      </c>
      <c r="V1" s="3" t="s">
        <v>104</v>
      </c>
      <c r="W1" s="3" t="s">
        <v>22</v>
      </c>
    </row>
    <row r="2" spans="1:25">
      <c r="A2" s="77" t="s">
        <v>141</v>
      </c>
      <c r="B2" s="81" t="s">
        <v>182</v>
      </c>
      <c r="C2" s="77">
        <v>1</v>
      </c>
      <c r="D2" s="77" t="s">
        <v>187</v>
      </c>
      <c r="E2" s="77">
        <v>3</v>
      </c>
      <c r="F2" s="77">
        <v>3</v>
      </c>
      <c r="G2" s="77">
        <v>60</v>
      </c>
      <c r="H2" s="77">
        <v>34</v>
      </c>
      <c r="I2" s="77">
        <f t="shared" ref="I2:I13" si="0">G2-H2</f>
        <v>26</v>
      </c>
      <c r="J2" s="77">
        <v>0</v>
      </c>
      <c r="K2" s="77">
        <v>3</v>
      </c>
      <c r="L2" s="77">
        <v>1</v>
      </c>
      <c r="M2" s="77" t="s">
        <v>145</v>
      </c>
      <c r="N2" s="77" t="s">
        <v>151</v>
      </c>
      <c r="O2" s="77" t="s">
        <v>152</v>
      </c>
      <c r="P2" s="79">
        <v>40462</v>
      </c>
      <c r="Q2" s="80">
        <v>5.7638888888888885E-2</v>
      </c>
      <c r="R2" s="80">
        <v>7.2222222222222229E-2</v>
      </c>
      <c r="S2" s="80">
        <v>9.0277777777777776E-2</v>
      </c>
      <c r="T2" s="77" t="s">
        <v>153</v>
      </c>
      <c r="U2" s="77" t="s">
        <v>154</v>
      </c>
      <c r="V2" s="77" t="s">
        <v>155</v>
      </c>
      <c r="W2" s="82"/>
      <c r="X2" s="82"/>
      <c r="Y2" s="82"/>
    </row>
    <row r="3" spans="1:25">
      <c r="A3" s="77" t="s">
        <v>141</v>
      </c>
      <c r="B3" s="81" t="s">
        <v>195</v>
      </c>
      <c r="C3" s="77">
        <v>1</v>
      </c>
      <c r="D3" s="77" t="s">
        <v>201</v>
      </c>
      <c r="E3" s="77">
        <v>3</v>
      </c>
      <c r="F3" s="77">
        <v>3</v>
      </c>
      <c r="G3" s="77">
        <v>60</v>
      </c>
      <c r="H3" s="77">
        <v>18</v>
      </c>
      <c r="I3" s="77">
        <f t="shared" si="0"/>
        <v>42</v>
      </c>
      <c r="J3" s="77">
        <v>0</v>
      </c>
      <c r="K3" s="77">
        <v>3</v>
      </c>
      <c r="L3" s="77">
        <v>1</v>
      </c>
      <c r="M3" s="77" t="s">
        <v>145</v>
      </c>
      <c r="N3" s="77" t="s">
        <v>151</v>
      </c>
      <c r="O3" s="77" t="s">
        <v>152</v>
      </c>
      <c r="P3" s="79">
        <v>40462</v>
      </c>
      <c r="Q3" s="80">
        <v>0.21180555555555555</v>
      </c>
      <c r="R3" s="80">
        <v>0.21597222222222223</v>
      </c>
      <c r="S3" s="80">
        <v>0.22569444444444445</v>
      </c>
      <c r="T3" s="77" t="s">
        <v>153</v>
      </c>
      <c r="U3" s="77" t="s">
        <v>154</v>
      </c>
      <c r="V3" s="77" t="s">
        <v>155</v>
      </c>
      <c r="W3" s="82"/>
      <c r="X3" s="82"/>
      <c r="Y3" s="82"/>
    </row>
    <row r="4" spans="1:25">
      <c r="A4" s="77" t="s">
        <v>141</v>
      </c>
      <c r="B4" s="81" t="s">
        <v>207</v>
      </c>
      <c r="C4" s="77">
        <v>1</v>
      </c>
      <c r="D4" s="77" t="s">
        <v>213</v>
      </c>
      <c r="E4" s="77">
        <v>6</v>
      </c>
      <c r="F4" s="77">
        <v>6</v>
      </c>
      <c r="G4" s="77">
        <v>60</v>
      </c>
      <c r="H4" s="77">
        <v>15</v>
      </c>
      <c r="I4" s="77">
        <f t="shared" si="0"/>
        <v>45</v>
      </c>
      <c r="J4" s="77">
        <v>0</v>
      </c>
      <c r="K4" s="77">
        <v>3</v>
      </c>
      <c r="L4" s="77">
        <v>1</v>
      </c>
      <c r="M4" s="77" t="s">
        <v>145</v>
      </c>
      <c r="N4" s="77" t="s">
        <v>151</v>
      </c>
      <c r="O4" s="77" t="s">
        <v>152</v>
      </c>
      <c r="P4" s="79">
        <v>40462</v>
      </c>
      <c r="Q4" s="80">
        <v>0.27430555555555552</v>
      </c>
      <c r="R4" s="80">
        <v>0.27708333333333335</v>
      </c>
      <c r="S4" s="80">
        <v>0.28402777777777777</v>
      </c>
      <c r="T4" s="77" t="s">
        <v>153</v>
      </c>
      <c r="U4" s="77" t="s">
        <v>154</v>
      </c>
      <c r="V4" s="77" t="s">
        <v>155</v>
      </c>
      <c r="W4" s="33"/>
    </row>
    <row r="5" spans="1:25">
      <c r="A5" s="77" t="s">
        <v>141</v>
      </c>
      <c r="B5" s="81" t="s">
        <v>208</v>
      </c>
      <c r="C5" s="77">
        <v>1</v>
      </c>
      <c r="D5" s="77" t="s">
        <v>214</v>
      </c>
      <c r="E5" s="77">
        <v>1</v>
      </c>
      <c r="F5" s="77">
        <v>1</v>
      </c>
      <c r="G5" s="77">
        <v>60</v>
      </c>
      <c r="H5" s="77">
        <v>13</v>
      </c>
      <c r="I5" s="77">
        <f t="shared" si="0"/>
        <v>47</v>
      </c>
      <c r="J5" s="77">
        <v>0</v>
      </c>
      <c r="K5" s="77">
        <v>3</v>
      </c>
      <c r="L5" s="77">
        <v>1</v>
      </c>
      <c r="M5" s="77" t="s">
        <v>145</v>
      </c>
      <c r="N5" s="77" t="s">
        <v>151</v>
      </c>
      <c r="O5" s="77" t="s">
        <v>152</v>
      </c>
      <c r="P5" s="79">
        <v>40462</v>
      </c>
      <c r="Q5" s="80">
        <v>0.34097222222222223</v>
      </c>
      <c r="R5" s="80">
        <v>0.34236111111111112</v>
      </c>
      <c r="S5" s="80">
        <v>0.34861111111111115</v>
      </c>
      <c r="T5" s="77" t="s">
        <v>153</v>
      </c>
      <c r="U5" s="77" t="s">
        <v>154</v>
      </c>
      <c r="V5" s="77" t="s">
        <v>155</v>
      </c>
      <c r="W5" s="33"/>
    </row>
    <row r="6" spans="1:25">
      <c r="A6" s="77" t="s">
        <v>141</v>
      </c>
      <c r="B6" s="81" t="s">
        <v>217</v>
      </c>
      <c r="C6" s="77">
        <v>1</v>
      </c>
      <c r="D6" s="77" t="s">
        <v>220</v>
      </c>
      <c r="E6" s="77">
        <v>3</v>
      </c>
      <c r="F6" s="77">
        <v>3</v>
      </c>
      <c r="G6" s="77">
        <v>60</v>
      </c>
      <c r="H6" s="77">
        <v>14</v>
      </c>
      <c r="I6" s="77">
        <f t="shared" si="0"/>
        <v>46</v>
      </c>
      <c r="J6" s="77">
        <v>0</v>
      </c>
      <c r="K6" s="77">
        <v>3</v>
      </c>
      <c r="L6" s="77">
        <v>1</v>
      </c>
      <c r="M6" s="77" t="s">
        <v>145</v>
      </c>
      <c r="N6" s="77" t="s">
        <v>151</v>
      </c>
      <c r="O6" s="77" t="s">
        <v>152</v>
      </c>
      <c r="P6" s="79">
        <v>40462</v>
      </c>
      <c r="Q6" s="80">
        <v>0.39513888888888887</v>
      </c>
      <c r="R6" s="80">
        <v>0.3972222222222222</v>
      </c>
      <c r="S6" s="80">
        <v>0.40416666666666662</v>
      </c>
      <c r="T6" s="77" t="s">
        <v>153</v>
      </c>
      <c r="U6" s="77" t="s">
        <v>154</v>
      </c>
      <c r="V6" s="77" t="s">
        <v>155</v>
      </c>
      <c r="W6" s="33"/>
    </row>
    <row r="7" spans="1:25">
      <c r="A7" s="77" t="s">
        <v>141</v>
      </c>
      <c r="B7" s="81" t="s">
        <v>222</v>
      </c>
      <c r="C7" s="77">
        <v>1</v>
      </c>
      <c r="D7" s="77" t="s">
        <v>223</v>
      </c>
      <c r="E7" s="77">
        <v>5</v>
      </c>
      <c r="F7" s="77">
        <v>5</v>
      </c>
      <c r="G7" s="77">
        <v>60</v>
      </c>
      <c r="H7" s="77">
        <v>15</v>
      </c>
      <c r="I7" s="77">
        <f t="shared" si="0"/>
        <v>45</v>
      </c>
      <c r="J7" s="77">
        <v>0</v>
      </c>
      <c r="K7" s="77">
        <v>3</v>
      </c>
      <c r="L7" s="77">
        <v>1</v>
      </c>
      <c r="M7" s="77" t="s">
        <v>145</v>
      </c>
      <c r="N7" s="77" t="s">
        <v>151</v>
      </c>
      <c r="O7" s="77" t="s">
        <v>152</v>
      </c>
      <c r="P7" s="79">
        <v>40462</v>
      </c>
      <c r="Q7" s="80">
        <v>0.45694444444444443</v>
      </c>
      <c r="R7" s="80">
        <v>0.45763888888888887</v>
      </c>
      <c r="S7" s="80">
        <v>0.46319444444444446</v>
      </c>
      <c r="T7" s="77" t="s">
        <v>153</v>
      </c>
      <c r="U7" s="77" t="s">
        <v>154</v>
      </c>
      <c r="V7" s="77" t="s">
        <v>155</v>
      </c>
      <c r="W7" s="33"/>
    </row>
    <row r="8" spans="1:25" s="109" customFormat="1">
      <c r="A8" s="77" t="s">
        <v>141</v>
      </c>
      <c r="B8" s="81">
        <v>3.36</v>
      </c>
      <c r="C8" s="77">
        <v>1</v>
      </c>
      <c r="D8" s="77" t="s">
        <v>322</v>
      </c>
      <c r="E8" s="77">
        <v>5</v>
      </c>
      <c r="F8" s="77">
        <v>5</v>
      </c>
      <c r="G8" s="77">
        <v>60</v>
      </c>
      <c r="H8" s="77">
        <v>17</v>
      </c>
      <c r="I8" s="77">
        <f t="shared" si="0"/>
        <v>43</v>
      </c>
      <c r="J8" s="77">
        <v>0</v>
      </c>
      <c r="K8" s="77">
        <v>3</v>
      </c>
      <c r="L8" s="77">
        <v>1</v>
      </c>
      <c r="M8" s="77" t="s">
        <v>145</v>
      </c>
      <c r="N8" s="77" t="s">
        <v>151</v>
      </c>
      <c r="O8" s="77" t="s">
        <v>152</v>
      </c>
      <c r="P8" s="79">
        <v>40462</v>
      </c>
      <c r="Q8" s="100">
        <v>0.52638888888888891</v>
      </c>
      <c r="R8" s="100">
        <v>0.52777777777777779</v>
      </c>
      <c r="S8" s="100">
        <v>0.53402777777777777</v>
      </c>
      <c r="T8" s="77" t="s">
        <v>153</v>
      </c>
      <c r="U8" s="77" t="s">
        <v>154</v>
      </c>
      <c r="V8" s="77" t="s">
        <v>155</v>
      </c>
      <c r="W8" s="82"/>
      <c r="X8" s="82"/>
      <c r="Y8" s="82"/>
    </row>
    <row r="9" spans="1:25" s="109" customFormat="1">
      <c r="A9" s="77" t="s">
        <v>141</v>
      </c>
      <c r="B9" s="78" t="s">
        <v>293</v>
      </c>
      <c r="C9" s="77">
        <v>1</v>
      </c>
      <c r="D9" s="77" t="s">
        <v>323</v>
      </c>
      <c r="E9" s="77">
        <v>7</v>
      </c>
      <c r="F9" s="77">
        <v>7</v>
      </c>
      <c r="G9" s="77">
        <v>60</v>
      </c>
      <c r="H9" s="77">
        <v>18</v>
      </c>
      <c r="I9" s="77">
        <f t="shared" si="0"/>
        <v>42</v>
      </c>
      <c r="J9" s="77">
        <v>0</v>
      </c>
      <c r="K9" s="77">
        <v>3</v>
      </c>
      <c r="L9" s="77">
        <v>1</v>
      </c>
      <c r="M9" s="77" t="s">
        <v>145</v>
      </c>
      <c r="N9" s="77" t="s">
        <v>151</v>
      </c>
      <c r="O9" s="77" t="s">
        <v>152</v>
      </c>
      <c r="P9" s="79">
        <v>40462</v>
      </c>
      <c r="Q9" s="100">
        <v>0.60972222222222217</v>
      </c>
      <c r="R9" s="100">
        <v>0.61111111111111105</v>
      </c>
      <c r="S9" s="100">
        <v>0.61736111111111114</v>
      </c>
      <c r="T9" s="77" t="s">
        <v>153</v>
      </c>
      <c r="U9" s="77" t="s">
        <v>154</v>
      </c>
      <c r="V9" s="77" t="s">
        <v>155</v>
      </c>
      <c r="W9" s="83"/>
      <c r="X9" s="82"/>
      <c r="Y9" s="82"/>
    </row>
    <row r="10" spans="1:25" s="109" customFormat="1">
      <c r="A10" s="77" t="s">
        <v>141</v>
      </c>
      <c r="B10" s="78" t="s">
        <v>295</v>
      </c>
      <c r="C10" s="77">
        <v>1</v>
      </c>
      <c r="D10" s="77" t="s">
        <v>324</v>
      </c>
      <c r="E10" s="77">
        <v>8</v>
      </c>
      <c r="F10" s="77">
        <v>8</v>
      </c>
      <c r="G10" s="77">
        <v>60</v>
      </c>
      <c r="H10" s="77">
        <v>30</v>
      </c>
      <c r="I10" s="77">
        <f t="shared" si="0"/>
        <v>30</v>
      </c>
      <c r="J10" s="77">
        <v>0</v>
      </c>
      <c r="K10" s="77">
        <v>3</v>
      </c>
      <c r="L10" s="77">
        <v>1</v>
      </c>
      <c r="M10" s="77" t="s">
        <v>145</v>
      </c>
      <c r="N10" s="77" t="s">
        <v>151</v>
      </c>
      <c r="O10" s="77" t="s">
        <v>152</v>
      </c>
      <c r="P10" s="79">
        <v>40462</v>
      </c>
      <c r="Q10" s="100">
        <v>0.69444444444444453</v>
      </c>
      <c r="R10" s="100">
        <v>0.69652777777777775</v>
      </c>
      <c r="S10" s="100">
        <v>0.70347222222222217</v>
      </c>
      <c r="T10" s="77" t="s">
        <v>153</v>
      </c>
      <c r="U10" s="77" t="s">
        <v>154</v>
      </c>
      <c r="V10" s="77" t="s">
        <v>155</v>
      </c>
      <c r="W10" s="83"/>
      <c r="X10" s="82"/>
      <c r="Y10" s="82"/>
    </row>
    <row r="11" spans="1:25" s="109" customFormat="1">
      <c r="A11" s="77" t="s">
        <v>141</v>
      </c>
      <c r="B11" s="78" t="s">
        <v>296</v>
      </c>
      <c r="C11" s="77">
        <v>1</v>
      </c>
      <c r="D11" s="77" t="s">
        <v>415</v>
      </c>
      <c r="E11" s="77">
        <v>3</v>
      </c>
      <c r="F11" s="77">
        <v>3</v>
      </c>
      <c r="G11" s="77">
        <v>60</v>
      </c>
      <c r="H11" s="77">
        <v>17</v>
      </c>
      <c r="I11" s="77">
        <f t="shared" si="0"/>
        <v>43</v>
      </c>
      <c r="J11" s="77">
        <v>0</v>
      </c>
      <c r="K11" s="77">
        <v>3</v>
      </c>
      <c r="L11" s="77">
        <v>1</v>
      </c>
      <c r="M11" s="77" t="s">
        <v>145</v>
      </c>
      <c r="N11" s="77" t="s">
        <v>151</v>
      </c>
      <c r="O11" s="77" t="s">
        <v>152</v>
      </c>
      <c r="P11" s="79">
        <v>40462</v>
      </c>
      <c r="Q11" s="94">
        <v>0.76874999999999993</v>
      </c>
      <c r="R11" s="94">
        <v>0.77361111111111114</v>
      </c>
      <c r="S11" s="94">
        <v>0.78333333333333333</v>
      </c>
      <c r="T11" s="77" t="s">
        <v>153</v>
      </c>
      <c r="U11" s="77" t="s">
        <v>154</v>
      </c>
      <c r="V11" s="77" t="s">
        <v>155</v>
      </c>
      <c r="W11" s="83"/>
      <c r="X11" s="82"/>
      <c r="Y11" s="82"/>
    </row>
    <row r="12" spans="1:25" s="109" customFormat="1">
      <c r="A12" s="77" t="s">
        <v>141</v>
      </c>
      <c r="B12" s="78" t="s">
        <v>379</v>
      </c>
      <c r="C12" s="77">
        <v>1</v>
      </c>
      <c r="D12" s="77" t="s">
        <v>416</v>
      </c>
      <c r="E12" s="77">
        <v>2</v>
      </c>
      <c r="F12" s="77">
        <v>2</v>
      </c>
      <c r="G12" s="77">
        <v>60</v>
      </c>
      <c r="H12" s="77">
        <v>17</v>
      </c>
      <c r="I12" s="77">
        <f t="shared" si="0"/>
        <v>43</v>
      </c>
      <c r="J12" s="77">
        <v>0</v>
      </c>
      <c r="K12" s="77">
        <v>3</v>
      </c>
      <c r="L12" s="77">
        <v>1</v>
      </c>
      <c r="M12" s="77" t="s">
        <v>145</v>
      </c>
      <c r="N12" s="77" t="s">
        <v>151</v>
      </c>
      <c r="O12" s="77" t="s">
        <v>152</v>
      </c>
      <c r="P12" s="79">
        <v>40462</v>
      </c>
      <c r="Q12" s="94">
        <v>0.83680555555555547</v>
      </c>
      <c r="R12" s="94">
        <v>0.84027777777777779</v>
      </c>
      <c r="S12" s="94">
        <v>0.84791666666666676</v>
      </c>
      <c r="T12" s="77" t="s">
        <v>153</v>
      </c>
      <c r="U12" s="77" t="s">
        <v>154</v>
      </c>
      <c r="V12" s="77" t="s">
        <v>155</v>
      </c>
      <c r="W12" s="83"/>
      <c r="X12" s="82"/>
      <c r="Y12" s="82"/>
    </row>
    <row r="13" spans="1:25" s="109" customFormat="1">
      <c r="A13" s="77" t="s">
        <v>141</v>
      </c>
      <c r="B13" s="78" t="s">
        <v>413</v>
      </c>
      <c r="C13" s="77">
        <v>1</v>
      </c>
      <c r="D13" s="77" t="s">
        <v>417</v>
      </c>
      <c r="E13" s="77">
        <v>5</v>
      </c>
      <c r="F13" s="77">
        <v>5</v>
      </c>
      <c r="G13" s="77">
        <v>60</v>
      </c>
      <c r="H13" s="77">
        <v>45</v>
      </c>
      <c r="I13" s="77">
        <f t="shared" si="0"/>
        <v>15</v>
      </c>
      <c r="J13" s="77">
        <v>0</v>
      </c>
      <c r="K13" s="77">
        <v>3</v>
      </c>
      <c r="L13" s="77">
        <v>1</v>
      </c>
      <c r="M13" s="77" t="s">
        <v>145</v>
      </c>
      <c r="N13" s="77" t="s">
        <v>151</v>
      </c>
      <c r="O13" s="77" t="s">
        <v>152</v>
      </c>
      <c r="P13" s="79">
        <v>40462</v>
      </c>
      <c r="Q13" s="94">
        <v>0.93055555555555547</v>
      </c>
      <c r="R13" s="94">
        <v>0.93194444444444446</v>
      </c>
      <c r="S13" s="94">
        <v>0.9375</v>
      </c>
      <c r="T13" s="77" t="s">
        <v>153</v>
      </c>
      <c r="U13" s="77" t="s">
        <v>154</v>
      </c>
      <c r="V13" s="77" t="s">
        <v>155</v>
      </c>
      <c r="W13" s="83"/>
      <c r="X13" s="82"/>
      <c r="Y13" s="82"/>
    </row>
    <row r="14" spans="1: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Y14"/>
  <sheetViews>
    <sheetView workbookViewId="0">
      <selection activeCell="A11" sqref="A11:XFD13"/>
    </sheetView>
  </sheetViews>
  <sheetFormatPr defaultRowHeight="12.75"/>
  <cols>
    <col min="1" max="1" width="20" bestFit="1" customWidth="1"/>
    <col min="2" max="2" width="10.85546875" bestFit="1" customWidth="1"/>
    <col min="3" max="3" width="12" customWidth="1"/>
    <col min="4" max="4" width="32.42578125" bestFit="1" customWidth="1"/>
    <col min="5" max="5" width="13.5703125" customWidth="1"/>
    <col min="6" max="6" width="11.85546875" customWidth="1"/>
    <col min="7" max="7" width="11.42578125" customWidth="1"/>
    <col min="8" max="8" width="15.28515625" customWidth="1"/>
    <col min="9" max="9" width="20" bestFit="1" customWidth="1"/>
    <col min="10" max="10" width="11" customWidth="1"/>
    <col min="11" max="11" width="11.42578125" customWidth="1"/>
    <col min="12" max="12" width="25" bestFit="1" customWidth="1"/>
    <col min="13" max="13" width="11.5703125" customWidth="1"/>
    <col min="14" max="14" width="13.42578125" bestFit="1" customWidth="1"/>
    <col min="15" max="15" width="15.42578125" customWidth="1"/>
    <col min="16" max="16" width="10.85546875" customWidth="1"/>
    <col min="17" max="17" width="12" customWidth="1"/>
    <col min="18" max="18" width="11.140625" customWidth="1"/>
    <col min="19" max="19" width="12.28515625" customWidth="1"/>
    <col min="21" max="21" width="10.42578125" customWidth="1"/>
    <col min="22" max="22" width="18.140625" customWidth="1"/>
    <col min="23" max="23" width="64.28515625" bestFit="1" customWidth="1"/>
  </cols>
  <sheetData>
    <row r="1" spans="1:25">
      <c r="A1" s="39" t="s">
        <v>9</v>
      </c>
      <c r="B1" s="39" t="s">
        <v>8</v>
      </c>
      <c r="C1" s="39" t="s">
        <v>106</v>
      </c>
      <c r="D1" s="39" t="s">
        <v>13</v>
      </c>
      <c r="E1" s="39" t="s">
        <v>110</v>
      </c>
      <c r="F1" s="39" t="s">
        <v>116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39" t="s">
        <v>15</v>
      </c>
      <c r="Q1" s="39" t="s">
        <v>19</v>
      </c>
      <c r="R1" s="39" t="s">
        <v>20</v>
      </c>
      <c r="S1" s="39" t="s">
        <v>60</v>
      </c>
      <c r="T1" s="39" t="s">
        <v>74</v>
      </c>
      <c r="U1" s="39" t="s">
        <v>17</v>
      </c>
      <c r="V1" s="39" t="s">
        <v>104</v>
      </c>
      <c r="W1" s="39" t="s">
        <v>22</v>
      </c>
    </row>
    <row r="2" spans="1:25">
      <c r="A2" s="77" t="s">
        <v>141</v>
      </c>
      <c r="B2" s="81" t="s">
        <v>182</v>
      </c>
      <c r="C2" s="77">
        <v>1</v>
      </c>
      <c r="D2" s="77" t="s">
        <v>186</v>
      </c>
      <c r="E2" s="77">
        <v>2</v>
      </c>
      <c r="F2" s="77">
        <v>2</v>
      </c>
      <c r="G2" s="77">
        <v>60</v>
      </c>
      <c r="H2" s="77">
        <v>36</v>
      </c>
      <c r="I2" s="77">
        <f t="shared" ref="I2:I13" si="0">G2-H2</f>
        <v>24</v>
      </c>
      <c r="J2" s="77">
        <v>0</v>
      </c>
      <c r="K2" s="77">
        <v>3</v>
      </c>
      <c r="L2" s="77">
        <v>1</v>
      </c>
      <c r="M2" s="77" t="s">
        <v>145</v>
      </c>
      <c r="N2" s="77" t="s">
        <v>151</v>
      </c>
      <c r="O2" s="77" t="s">
        <v>152</v>
      </c>
      <c r="P2" s="79">
        <v>40462</v>
      </c>
      <c r="Q2" s="80">
        <v>5.7638888888888885E-2</v>
      </c>
      <c r="R2" s="80">
        <v>7.2222222222222229E-2</v>
      </c>
      <c r="S2" s="80">
        <v>9.0277777777777776E-2</v>
      </c>
      <c r="T2" s="77" t="s">
        <v>161</v>
      </c>
      <c r="U2" s="77" t="s">
        <v>154</v>
      </c>
      <c r="V2" s="77" t="s">
        <v>155</v>
      </c>
      <c r="W2" s="82"/>
      <c r="X2" s="110"/>
      <c r="Y2" s="111"/>
    </row>
    <row r="3" spans="1:25">
      <c r="A3" s="77" t="s">
        <v>141</v>
      </c>
      <c r="B3" s="81" t="s">
        <v>195</v>
      </c>
      <c r="C3" s="77">
        <v>1</v>
      </c>
      <c r="D3" s="77" t="s">
        <v>200</v>
      </c>
      <c r="E3" s="77">
        <v>6</v>
      </c>
      <c r="F3" s="77">
        <v>6</v>
      </c>
      <c r="G3" s="77">
        <v>60</v>
      </c>
      <c r="H3" s="77">
        <v>18</v>
      </c>
      <c r="I3" s="77">
        <f t="shared" si="0"/>
        <v>42</v>
      </c>
      <c r="J3" s="77">
        <v>0</v>
      </c>
      <c r="K3" s="77">
        <v>3</v>
      </c>
      <c r="L3" s="77">
        <v>1</v>
      </c>
      <c r="M3" s="77" t="s">
        <v>145</v>
      </c>
      <c r="N3" s="77" t="s">
        <v>151</v>
      </c>
      <c r="O3" s="77" t="s">
        <v>152</v>
      </c>
      <c r="P3" s="79">
        <v>40462</v>
      </c>
      <c r="Q3" s="80">
        <v>0.21180555555555555</v>
      </c>
      <c r="R3" s="80">
        <v>0.21597222222222223</v>
      </c>
      <c r="S3" s="80">
        <v>0.22569444444444445</v>
      </c>
      <c r="T3" s="77" t="s">
        <v>161</v>
      </c>
      <c r="U3" s="77" t="s">
        <v>154</v>
      </c>
      <c r="V3" s="77" t="s">
        <v>155</v>
      </c>
      <c r="W3" s="82"/>
      <c r="X3" s="110"/>
      <c r="Y3" s="111"/>
    </row>
    <row r="4" spans="1:25" s="109" customFormat="1">
      <c r="A4" s="77" t="s">
        <v>141</v>
      </c>
      <c r="B4" s="81" t="s">
        <v>207</v>
      </c>
      <c r="C4" s="77">
        <v>1</v>
      </c>
      <c r="D4" s="77" t="s">
        <v>215</v>
      </c>
      <c r="E4" s="77">
        <v>3</v>
      </c>
      <c r="F4" s="77">
        <v>3</v>
      </c>
      <c r="G4" s="77">
        <v>60</v>
      </c>
      <c r="H4" s="77">
        <v>12.5</v>
      </c>
      <c r="I4" s="77">
        <f t="shared" si="0"/>
        <v>47.5</v>
      </c>
      <c r="J4" s="77">
        <v>0</v>
      </c>
      <c r="K4" s="77">
        <v>3</v>
      </c>
      <c r="L4" s="77">
        <v>1</v>
      </c>
      <c r="M4" s="77" t="s">
        <v>145</v>
      </c>
      <c r="N4" s="77" t="s">
        <v>151</v>
      </c>
      <c r="O4" s="77" t="s">
        <v>152</v>
      </c>
      <c r="P4" s="79">
        <v>40462</v>
      </c>
      <c r="Q4" s="80">
        <v>0.27430555555555552</v>
      </c>
      <c r="R4" s="80">
        <v>0.27708333333333335</v>
      </c>
      <c r="S4" s="80">
        <v>0.28402777777777777</v>
      </c>
      <c r="T4" s="77" t="s">
        <v>161</v>
      </c>
      <c r="U4" s="77" t="s">
        <v>154</v>
      </c>
      <c r="V4" s="77" t="s">
        <v>155</v>
      </c>
      <c r="W4" s="82"/>
      <c r="X4" s="82"/>
      <c r="Y4" s="82"/>
    </row>
    <row r="5" spans="1:25">
      <c r="A5" s="77" t="s">
        <v>141</v>
      </c>
      <c r="B5" s="81" t="s">
        <v>208</v>
      </c>
      <c r="C5" s="77">
        <v>1</v>
      </c>
      <c r="D5" s="77" t="s">
        <v>216</v>
      </c>
      <c r="E5" s="77">
        <v>6</v>
      </c>
      <c r="F5" s="77">
        <v>6</v>
      </c>
      <c r="G5" s="77">
        <v>60</v>
      </c>
      <c r="H5" s="77">
        <v>14</v>
      </c>
      <c r="I5" s="77">
        <f t="shared" si="0"/>
        <v>46</v>
      </c>
      <c r="J5" s="77">
        <v>0</v>
      </c>
      <c r="K5" s="77">
        <v>3</v>
      </c>
      <c r="L5" s="77">
        <v>1</v>
      </c>
      <c r="M5" s="77" t="s">
        <v>145</v>
      </c>
      <c r="N5" s="77" t="s">
        <v>151</v>
      </c>
      <c r="O5" s="77" t="s">
        <v>152</v>
      </c>
      <c r="P5" s="79">
        <v>40462</v>
      </c>
      <c r="Q5" s="80">
        <v>0.34097222222222223</v>
      </c>
      <c r="R5" s="80">
        <v>0.34236111111111112</v>
      </c>
      <c r="S5" s="80">
        <v>0.34861111111111115</v>
      </c>
      <c r="T5" s="77" t="s">
        <v>161</v>
      </c>
      <c r="U5" s="77" t="s">
        <v>154</v>
      </c>
      <c r="V5" s="77" t="s">
        <v>155</v>
      </c>
      <c r="W5" s="82"/>
    </row>
    <row r="6" spans="1:25">
      <c r="A6" s="77" t="s">
        <v>141</v>
      </c>
      <c r="B6" s="81" t="s">
        <v>217</v>
      </c>
      <c r="C6" s="77">
        <v>1</v>
      </c>
      <c r="D6" s="77" t="s">
        <v>218</v>
      </c>
      <c r="E6" s="77">
        <v>8</v>
      </c>
      <c r="F6" s="77">
        <v>8</v>
      </c>
      <c r="G6" s="77">
        <v>60</v>
      </c>
      <c r="H6" s="77">
        <v>13</v>
      </c>
      <c r="I6" s="77">
        <f t="shared" si="0"/>
        <v>47</v>
      </c>
      <c r="J6" s="77">
        <v>0</v>
      </c>
      <c r="K6" s="77">
        <v>3</v>
      </c>
      <c r="L6" s="77">
        <v>1</v>
      </c>
      <c r="M6" s="77" t="s">
        <v>145</v>
      </c>
      <c r="N6" s="77" t="s">
        <v>151</v>
      </c>
      <c r="O6" s="77" t="s">
        <v>152</v>
      </c>
      <c r="P6" s="79">
        <v>40462</v>
      </c>
      <c r="Q6" s="80">
        <v>0.39513888888888887</v>
      </c>
      <c r="R6" s="80">
        <v>0.3972222222222222</v>
      </c>
      <c r="S6" s="80">
        <v>0.40416666666666662</v>
      </c>
      <c r="T6" s="77" t="s">
        <v>161</v>
      </c>
      <c r="U6" s="77" t="s">
        <v>154</v>
      </c>
      <c r="V6" s="77" t="s">
        <v>155</v>
      </c>
      <c r="W6" s="82"/>
    </row>
    <row r="7" spans="1:25">
      <c r="A7" s="77" t="s">
        <v>141</v>
      </c>
      <c r="B7" s="81" t="s">
        <v>222</v>
      </c>
      <c r="C7" s="77">
        <v>1</v>
      </c>
      <c r="D7" s="77" t="s">
        <v>226</v>
      </c>
      <c r="E7" s="77">
        <v>3</v>
      </c>
      <c r="F7" s="77">
        <v>3</v>
      </c>
      <c r="G7" s="77">
        <v>60</v>
      </c>
      <c r="H7" s="77">
        <v>15</v>
      </c>
      <c r="I7" s="77">
        <f t="shared" si="0"/>
        <v>45</v>
      </c>
      <c r="J7" s="77">
        <v>0</v>
      </c>
      <c r="K7" s="77">
        <v>3</v>
      </c>
      <c r="L7" s="77">
        <v>1</v>
      </c>
      <c r="M7" s="77" t="s">
        <v>145</v>
      </c>
      <c r="N7" s="77" t="s">
        <v>151</v>
      </c>
      <c r="O7" s="77" t="s">
        <v>152</v>
      </c>
      <c r="P7" s="79">
        <v>40462</v>
      </c>
      <c r="Q7" s="80">
        <v>0.45694444444444443</v>
      </c>
      <c r="R7" s="80">
        <v>0.45763888888888887</v>
      </c>
      <c r="S7" s="80">
        <v>0.46319444444444446</v>
      </c>
      <c r="T7" s="77" t="s">
        <v>161</v>
      </c>
      <c r="U7" s="77" t="s">
        <v>154</v>
      </c>
      <c r="V7" s="77" t="s">
        <v>155</v>
      </c>
      <c r="W7" s="82"/>
    </row>
    <row r="8" spans="1:25" s="109" customFormat="1">
      <c r="A8" s="77" t="s">
        <v>141</v>
      </c>
      <c r="B8" s="81">
        <v>3.36</v>
      </c>
      <c r="C8" s="77">
        <v>1</v>
      </c>
      <c r="D8" s="77" t="s">
        <v>328</v>
      </c>
      <c r="E8" s="77">
        <v>4</v>
      </c>
      <c r="F8" s="77">
        <v>4</v>
      </c>
      <c r="G8" s="77">
        <v>60</v>
      </c>
      <c r="H8" s="77">
        <v>17</v>
      </c>
      <c r="I8" s="77">
        <f t="shared" si="0"/>
        <v>43</v>
      </c>
      <c r="J8" s="77">
        <v>0</v>
      </c>
      <c r="K8" s="77">
        <v>3</v>
      </c>
      <c r="L8" s="77">
        <v>1</v>
      </c>
      <c r="M8" s="77" t="s">
        <v>145</v>
      </c>
      <c r="N8" s="77" t="s">
        <v>151</v>
      </c>
      <c r="O8" s="77" t="s">
        <v>152</v>
      </c>
      <c r="P8" s="79">
        <v>40462</v>
      </c>
      <c r="Q8" s="100">
        <v>0.52638888888888891</v>
      </c>
      <c r="R8" s="100">
        <v>0.52777777777777779</v>
      </c>
      <c r="S8" s="100">
        <v>0.53402777777777777</v>
      </c>
      <c r="T8" s="77" t="s">
        <v>161</v>
      </c>
      <c r="U8" s="77" t="s">
        <v>154</v>
      </c>
      <c r="V8" s="77" t="s">
        <v>155</v>
      </c>
      <c r="W8" s="82"/>
      <c r="X8" s="82"/>
      <c r="Y8" s="82"/>
    </row>
    <row r="9" spans="1:25" s="109" customFormat="1">
      <c r="A9" s="77" t="s">
        <v>141</v>
      </c>
      <c r="B9" s="78" t="s">
        <v>293</v>
      </c>
      <c r="C9" s="77">
        <v>1</v>
      </c>
      <c r="D9" s="77" t="s">
        <v>329</v>
      </c>
      <c r="E9" s="77">
        <v>3</v>
      </c>
      <c r="F9" s="77">
        <v>3</v>
      </c>
      <c r="G9" s="77">
        <v>60</v>
      </c>
      <c r="H9" s="77">
        <v>19</v>
      </c>
      <c r="I9" s="77">
        <f t="shared" si="0"/>
        <v>41</v>
      </c>
      <c r="J9" s="77">
        <v>0</v>
      </c>
      <c r="K9" s="77">
        <v>3</v>
      </c>
      <c r="L9" s="77">
        <v>1</v>
      </c>
      <c r="M9" s="77" t="s">
        <v>145</v>
      </c>
      <c r="N9" s="77" t="s">
        <v>151</v>
      </c>
      <c r="O9" s="77" t="s">
        <v>152</v>
      </c>
      <c r="P9" s="79">
        <v>40462</v>
      </c>
      <c r="Q9" s="100">
        <v>0.60972222222222217</v>
      </c>
      <c r="R9" s="100">
        <v>0.61111111111111105</v>
      </c>
      <c r="S9" s="100">
        <v>0.61736111111111114</v>
      </c>
      <c r="T9" s="77" t="s">
        <v>161</v>
      </c>
      <c r="U9" s="77" t="s">
        <v>154</v>
      </c>
      <c r="V9" s="77" t="s">
        <v>155</v>
      </c>
      <c r="W9" s="83"/>
      <c r="X9" s="82"/>
      <c r="Y9" s="82"/>
    </row>
    <row r="10" spans="1:25" s="109" customFormat="1">
      <c r="A10" s="77" t="s">
        <v>141</v>
      </c>
      <c r="B10" s="78" t="s">
        <v>295</v>
      </c>
      <c r="C10" s="77">
        <v>1</v>
      </c>
      <c r="D10" s="77" t="s">
        <v>330</v>
      </c>
      <c r="E10" s="77">
        <v>2</v>
      </c>
      <c r="F10" s="77">
        <v>2</v>
      </c>
      <c r="G10" s="77">
        <v>60</v>
      </c>
      <c r="H10" s="77">
        <v>30</v>
      </c>
      <c r="I10" s="77">
        <f t="shared" si="0"/>
        <v>30</v>
      </c>
      <c r="J10" s="77">
        <v>0</v>
      </c>
      <c r="K10" s="77">
        <v>3</v>
      </c>
      <c r="L10" s="77">
        <v>1</v>
      </c>
      <c r="M10" s="77" t="s">
        <v>145</v>
      </c>
      <c r="N10" s="77" t="s">
        <v>151</v>
      </c>
      <c r="O10" s="77" t="s">
        <v>152</v>
      </c>
      <c r="P10" s="79">
        <v>40462</v>
      </c>
      <c r="Q10" s="100">
        <v>0.69444444444444453</v>
      </c>
      <c r="R10" s="100">
        <v>0.69652777777777775</v>
      </c>
      <c r="S10" s="100">
        <v>0.70347222222222217</v>
      </c>
      <c r="T10" s="77" t="s">
        <v>161</v>
      </c>
      <c r="U10" s="77" t="s">
        <v>154</v>
      </c>
      <c r="V10" s="77" t="s">
        <v>155</v>
      </c>
      <c r="W10" s="83"/>
      <c r="X10" s="82"/>
      <c r="Y10" s="82"/>
    </row>
    <row r="11" spans="1:25" s="109" customFormat="1">
      <c r="A11" s="77" t="s">
        <v>141</v>
      </c>
      <c r="B11" s="81" t="s">
        <v>296</v>
      </c>
      <c r="C11" s="77">
        <v>1</v>
      </c>
      <c r="D11" s="77" t="s">
        <v>418</v>
      </c>
      <c r="E11" s="77">
        <v>7</v>
      </c>
      <c r="F11" s="77">
        <v>7</v>
      </c>
      <c r="G11" s="77">
        <v>60</v>
      </c>
      <c r="H11" s="77">
        <v>16</v>
      </c>
      <c r="I11" s="77">
        <f t="shared" si="0"/>
        <v>44</v>
      </c>
      <c r="J11" s="77">
        <v>0</v>
      </c>
      <c r="K11" s="77">
        <v>3</v>
      </c>
      <c r="L11" s="77">
        <v>1</v>
      </c>
      <c r="M11" s="77" t="s">
        <v>145</v>
      </c>
      <c r="N11" s="77" t="s">
        <v>151</v>
      </c>
      <c r="O11" s="77" t="s">
        <v>152</v>
      </c>
      <c r="P11" s="79">
        <v>40462</v>
      </c>
      <c r="Q11" s="94">
        <v>0.76874999999999993</v>
      </c>
      <c r="R11" s="94">
        <v>0.77361111111111114</v>
      </c>
      <c r="S11" s="94">
        <v>0.78333333333333333</v>
      </c>
      <c r="T11" s="77" t="s">
        <v>161</v>
      </c>
      <c r="U11" s="77" t="s">
        <v>154</v>
      </c>
      <c r="V11" s="77" t="s">
        <v>155</v>
      </c>
      <c r="W11" s="82"/>
      <c r="X11" s="82"/>
      <c r="Y11" s="82"/>
    </row>
    <row r="12" spans="1:25" s="109" customFormat="1">
      <c r="A12" s="77" t="s">
        <v>141</v>
      </c>
      <c r="B12" s="81" t="s">
        <v>379</v>
      </c>
      <c r="C12" s="77">
        <v>1</v>
      </c>
      <c r="D12" s="77" t="s">
        <v>419</v>
      </c>
      <c r="E12" s="77">
        <v>1</v>
      </c>
      <c r="F12" s="77">
        <v>1</v>
      </c>
      <c r="G12" s="77">
        <v>60</v>
      </c>
      <c r="H12" s="77">
        <v>18</v>
      </c>
      <c r="I12" s="77">
        <f t="shared" si="0"/>
        <v>42</v>
      </c>
      <c r="J12" s="77">
        <v>0</v>
      </c>
      <c r="K12" s="77">
        <v>3</v>
      </c>
      <c r="L12" s="77">
        <v>1</v>
      </c>
      <c r="M12" s="77" t="s">
        <v>145</v>
      </c>
      <c r="N12" s="77" t="s">
        <v>151</v>
      </c>
      <c r="O12" s="77" t="s">
        <v>152</v>
      </c>
      <c r="P12" s="79">
        <v>40462</v>
      </c>
      <c r="Q12" s="94">
        <v>0.83680555555555547</v>
      </c>
      <c r="R12" s="94">
        <v>0.84027777777777779</v>
      </c>
      <c r="S12" s="94">
        <v>0.84791666666666676</v>
      </c>
      <c r="T12" s="77" t="s">
        <v>161</v>
      </c>
      <c r="U12" s="77" t="s">
        <v>154</v>
      </c>
      <c r="V12" s="77" t="s">
        <v>155</v>
      </c>
      <c r="W12" s="82"/>
      <c r="X12" s="82"/>
      <c r="Y12" s="82"/>
    </row>
    <row r="13" spans="1:25" s="109" customFormat="1">
      <c r="A13" s="77" t="s">
        <v>141</v>
      </c>
      <c r="B13" s="81" t="s">
        <v>380</v>
      </c>
      <c r="C13" s="77">
        <v>1</v>
      </c>
      <c r="D13" s="77" t="s">
        <v>420</v>
      </c>
      <c r="E13" s="77">
        <v>6</v>
      </c>
      <c r="F13" s="77">
        <v>6</v>
      </c>
      <c r="G13" s="77">
        <v>60</v>
      </c>
      <c r="H13" s="77">
        <v>45.5</v>
      </c>
      <c r="I13" s="77">
        <f t="shared" si="0"/>
        <v>14.5</v>
      </c>
      <c r="J13" s="77">
        <v>0</v>
      </c>
      <c r="K13" s="77">
        <v>3</v>
      </c>
      <c r="L13" s="77">
        <v>1</v>
      </c>
      <c r="M13" s="77" t="s">
        <v>145</v>
      </c>
      <c r="N13" s="77" t="s">
        <v>151</v>
      </c>
      <c r="O13" s="77" t="s">
        <v>152</v>
      </c>
      <c r="P13" s="79">
        <v>40462</v>
      </c>
      <c r="Q13" s="94">
        <v>0.93055555555555547</v>
      </c>
      <c r="R13" s="94">
        <v>0.93194444444444446</v>
      </c>
      <c r="S13" s="94">
        <v>0.9375</v>
      </c>
      <c r="T13" s="77" t="s">
        <v>161</v>
      </c>
      <c r="U13" s="77" t="s">
        <v>154</v>
      </c>
      <c r="V13" s="77" t="s">
        <v>155</v>
      </c>
      <c r="W13" s="82"/>
      <c r="X13" s="82"/>
      <c r="Y13" s="82"/>
    </row>
    <row r="14" spans="1: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8"/>
      <c r="S14" s="38"/>
      <c r="T14" s="38"/>
      <c r="U14" s="38"/>
      <c r="V14" s="38"/>
      <c r="W14" s="38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Y19"/>
  <sheetViews>
    <sheetView workbookViewId="0">
      <selection activeCell="F19" sqref="F19"/>
    </sheetView>
  </sheetViews>
  <sheetFormatPr defaultRowHeight="12.75"/>
  <cols>
    <col min="1" max="1" width="20" bestFit="1" customWidth="1"/>
    <col min="2" max="2" width="10.85546875" bestFit="1" customWidth="1"/>
    <col min="3" max="3" width="11" customWidth="1"/>
    <col min="4" max="4" width="32.140625" bestFit="1" customWidth="1"/>
    <col min="5" max="5" width="15.42578125" customWidth="1"/>
    <col min="6" max="6" width="12" customWidth="1"/>
    <col min="8" max="8" width="16" customWidth="1"/>
    <col min="9" max="9" width="13.85546875" customWidth="1"/>
    <col min="11" max="11" width="13.28515625" customWidth="1"/>
    <col min="12" max="12" width="12" customWidth="1"/>
    <col min="13" max="13" width="11.7109375" customWidth="1"/>
    <col min="14" max="14" width="13.42578125" bestFit="1" customWidth="1"/>
    <col min="15" max="15" width="14.28515625" customWidth="1"/>
    <col min="17" max="17" width="12.140625" customWidth="1"/>
    <col min="18" max="18" width="13" customWidth="1"/>
    <col min="19" max="19" width="12.7109375" customWidth="1"/>
    <col min="21" max="21" width="10.7109375" customWidth="1"/>
    <col min="22" max="22" width="18.7109375" customWidth="1"/>
    <col min="23" max="23" width="64.28515625" bestFit="1" customWidth="1"/>
  </cols>
  <sheetData>
    <row r="1" spans="1:25">
      <c r="A1" s="39" t="s">
        <v>9</v>
      </c>
      <c r="B1" s="39" t="s">
        <v>8</v>
      </c>
      <c r="C1" s="39" t="s">
        <v>106</v>
      </c>
      <c r="D1" s="39" t="s">
        <v>13</v>
      </c>
      <c r="E1" s="39" t="s">
        <v>110</v>
      </c>
      <c r="F1" s="39" t="s">
        <v>116</v>
      </c>
      <c r="G1" s="39" t="s">
        <v>55</v>
      </c>
      <c r="H1" s="39" t="s">
        <v>103</v>
      </c>
      <c r="I1" s="39" t="s">
        <v>98</v>
      </c>
      <c r="J1" s="39" t="s">
        <v>56</v>
      </c>
      <c r="K1" s="39" t="s">
        <v>57</v>
      </c>
      <c r="L1" s="39" t="s">
        <v>14</v>
      </c>
      <c r="M1" s="39" t="s">
        <v>18</v>
      </c>
      <c r="N1" s="39" t="s">
        <v>23</v>
      </c>
      <c r="O1" s="39" t="s">
        <v>24</v>
      </c>
      <c r="P1" s="39" t="s">
        <v>15</v>
      </c>
      <c r="Q1" s="39" t="s">
        <v>19</v>
      </c>
      <c r="R1" s="39" t="s">
        <v>20</v>
      </c>
      <c r="S1" s="39" t="s">
        <v>60</v>
      </c>
      <c r="T1" s="39" t="s">
        <v>74</v>
      </c>
      <c r="U1" s="39" t="s">
        <v>17</v>
      </c>
      <c r="V1" s="3" t="s">
        <v>104</v>
      </c>
      <c r="W1" s="3" t="s">
        <v>22</v>
      </c>
    </row>
    <row r="2" spans="1:25">
      <c r="A2" s="77" t="s">
        <v>141</v>
      </c>
      <c r="B2" s="81" t="s">
        <v>182</v>
      </c>
      <c r="C2" s="77">
        <v>1</v>
      </c>
      <c r="D2" s="77" t="s">
        <v>185</v>
      </c>
      <c r="E2" s="77">
        <v>3</v>
      </c>
      <c r="F2" s="77">
        <v>3</v>
      </c>
      <c r="G2" s="77">
        <v>60</v>
      </c>
      <c r="H2" s="77">
        <v>34</v>
      </c>
      <c r="I2" s="77">
        <f t="shared" ref="I2:I13" si="0">G2-H2</f>
        <v>26</v>
      </c>
      <c r="J2" s="77">
        <v>0</v>
      </c>
      <c r="K2" s="77">
        <v>3</v>
      </c>
      <c r="L2" s="77">
        <v>1</v>
      </c>
      <c r="M2" s="77" t="s">
        <v>145</v>
      </c>
      <c r="N2" s="77" t="s">
        <v>151</v>
      </c>
      <c r="O2" s="77" t="s">
        <v>152</v>
      </c>
      <c r="P2" s="79">
        <v>40462</v>
      </c>
      <c r="Q2" s="80">
        <v>5.7638888888888885E-2</v>
      </c>
      <c r="R2" s="80">
        <v>7.2222222222222229E-2</v>
      </c>
      <c r="S2" s="80">
        <v>9.0277777777777776E-2</v>
      </c>
      <c r="T2" s="77" t="s">
        <v>162</v>
      </c>
      <c r="U2" s="77" t="s">
        <v>154</v>
      </c>
      <c r="V2" s="77" t="s">
        <v>155</v>
      </c>
      <c r="W2" s="82"/>
      <c r="X2" s="82"/>
      <c r="Y2" s="82"/>
    </row>
    <row r="3" spans="1:25">
      <c r="A3" s="77" t="s">
        <v>141</v>
      </c>
      <c r="B3" s="81" t="s">
        <v>195</v>
      </c>
      <c r="C3" s="77">
        <v>1</v>
      </c>
      <c r="D3" s="77" t="s">
        <v>199</v>
      </c>
      <c r="E3" s="77">
        <v>3</v>
      </c>
      <c r="F3" s="77">
        <v>3</v>
      </c>
      <c r="G3" s="77">
        <v>60</v>
      </c>
      <c r="H3" s="77">
        <v>18</v>
      </c>
      <c r="I3" s="77">
        <f t="shared" si="0"/>
        <v>42</v>
      </c>
      <c r="J3" s="77">
        <v>0</v>
      </c>
      <c r="K3" s="77">
        <v>3</v>
      </c>
      <c r="L3" s="77">
        <v>1</v>
      </c>
      <c r="M3" s="77" t="s">
        <v>145</v>
      </c>
      <c r="N3" s="77" t="s">
        <v>151</v>
      </c>
      <c r="O3" s="77" t="s">
        <v>152</v>
      </c>
      <c r="P3" s="79">
        <v>40462</v>
      </c>
      <c r="Q3" s="80">
        <v>0.21180555555555555</v>
      </c>
      <c r="R3" s="80">
        <v>0.21597222222222223</v>
      </c>
      <c r="S3" s="80">
        <v>0.22569444444444445</v>
      </c>
      <c r="T3" s="77" t="s">
        <v>162</v>
      </c>
      <c r="U3" s="77" t="s">
        <v>154</v>
      </c>
      <c r="V3" s="77" t="s">
        <v>155</v>
      </c>
      <c r="W3" s="82"/>
      <c r="X3" s="82"/>
      <c r="Y3" s="82"/>
    </row>
    <row r="4" spans="1:25">
      <c r="A4" s="77" t="s">
        <v>141</v>
      </c>
      <c r="B4" s="81" t="s">
        <v>207</v>
      </c>
      <c r="C4" s="77">
        <v>1</v>
      </c>
      <c r="D4" s="77" t="s">
        <v>211</v>
      </c>
      <c r="E4" s="77">
        <v>6</v>
      </c>
      <c r="F4" s="77">
        <v>6</v>
      </c>
      <c r="G4" s="77">
        <v>60</v>
      </c>
      <c r="H4" s="77">
        <v>15</v>
      </c>
      <c r="I4" s="77">
        <f t="shared" si="0"/>
        <v>45</v>
      </c>
      <c r="J4" s="77">
        <v>0</v>
      </c>
      <c r="K4" s="77">
        <v>3</v>
      </c>
      <c r="L4" s="77">
        <v>1</v>
      </c>
      <c r="M4" s="77" t="s">
        <v>145</v>
      </c>
      <c r="N4" s="77" t="s">
        <v>151</v>
      </c>
      <c r="O4" s="77" t="s">
        <v>152</v>
      </c>
      <c r="P4" s="79">
        <v>40462</v>
      </c>
      <c r="Q4" s="80">
        <v>0.27430555555555552</v>
      </c>
      <c r="R4" s="80">
        <v>0.27708333333333335</v>
      </c>
      <c r="S4" s="80">
        <v>0.28402777777777777</v>
      </c>
      <c r="T4" s="77" t="s">
        <v>162</v>
      </c>
      <c r="U4" s="77" t="s">
        <v>154</v>
      </c>
      <c r="V4" s="77" t="s">
        <v>155</v>
      </c>
      <c r="W4" s="34"/>
    </row>
    <row r="5" spans="1:25">
      <c r="A5" s="77" t="s">
        <v>141</v>
      </c>
      <c r="B5" s="81" t="s">
        <v>208</v>
      </c>
      <c r="C5" s="77">
        <v>1</v>
      </c>
      <c r="D5" s="77" t="s">
        <v>212</v>
      </c>
      <c r="E5" s="77">
        <v>1</v>
      </c>
      <c r="F5" s="77">
        <v>1</v>
      </c>
      <c r="G5" s="77">
        <v>60</v>
      </c>
      <c r="H5" s="77">
        <v>13</v>
      </c>
      <c r="I5" s="77">
        <f t="shared" si="0"/>
        <v>47</v>
      </c>
      <c r="J5" s="77">
        <v>0</v>
      </c>
      <c r="K5" s="77">
        <v>3</v>
      </c>
      <c r="L5" s="77">
        <v>1</v>
      </c>
      <c r="M5" s="77" t="s">
        <v>145</v>
      </c>
      <c r="N5" s="77" t="s">
        <v>151</v>
      </c>
      <c r="O5" s="77" t="s">
        <v>152</v>
      </c>
      <c r="P5" s="79">
        <v>40462</v>
      </c>
      <c r="Q5" s="80">
        <v>0.34097222222222223</v>
      </c>
      <c r="R5" s="80">
        <v>0.34236111111111112</v>
      </c>
      <c r="S5" s="80">
        <v>0.34861111111111115</v>
      </c>
      <c r="T5" s="77" t="s">
        <v>162</v>
      </c>
      <c r="U5" s="77" t="s">
        <v>154</v>
      </c>
      <c r="V5" s="77" t="s">
        <v>155</v>
      </c>
      <c r="W5" s="34"/>
    </row>
    <row r="6" spans="1:25">
      <c r="A6" s="77" t="s">
        <v>141</v>
      </c>
      <c r="B6" s="81" t="s">
        <v>217</v>
      </c>
      <c r="C6" s="77">
        <v>1</v>
      </c>
      <c r="D6" s="77" t="s">
        <v>219</v>
      </c>
      <c r="E6" s="77">
        <v>3</v>
      </c>
      <c r="F6" s="77">
        <v>3</v>
      </c>
      <c r="G6" s="77">
        <v>60</v>
      </c>
      <c r="H6" s="77">
        <v>14</v>
      </c>
      <c r="I6" s="77">
        <f t="shared" si="0"/>
        <v>46</v>
      </c>
      <c r="J6" s="77">
        <v>0</v>
      </c>
      <c r="K6" s="77">
        <v>3</v>
      </c>
      <c r="L6" s="77">
        <v>1</v>
      </c>
      <c r="M6" s="77" t="s">
        <v>145</v>
      </c>
      <c r="N6" s="77" t="s">
        <v>151</v>
      </c>
      <c r="O6" s="77" t="s">
        <v>152</v>
      </c>
      <c r="P6" s="79">
        <v>40462</v>
      </c>
      <c r="Q6" s="80">
        <v>0.39513888888888887</v>
      </c>
      <c r="R6" s="80">
        <v>0.3972222222222222</v>
      </c>
      <c r="S6" s="80">
        <v>0.40416666666666662</v>
      </c>
      <c r="T6" s="77" t="s">
        <v>162</v>
      </c>
      <c r="U6" s="77" t="s">
        <v>154</v>
      </c>
      <c r="V6" s="77" t="s">
        <v>155</v>
      </c>
      <c r="W6" s="34"/>
    </row>
    <row r="7" spans="1:25" s="109" customFormat="1">
      <c r="A7" s="77" t="s">
        <v>141</v>
      </c>
      <c r="B7" s="81" t="s">
        <v>222</v>
      </c>
      <c r="C7" s="77">
        <v>1</v>
      </c>
      <c r="D7" s="77" t="s">
        <v>224</v>
      </c>
      <c r="E7" s="77">
        <v>5</v>
      </c>
      <c r="F7" s="77">
        <v>5</v>
      </c>
      <c r="G7" s="77">
        <v>60</v>
      </c>
      <c r="H7" s="77">
        <v>15</v>
      </c>
      <c r="I7" s="77">
        <f t="shared" si="0"/>
        <v>45</v>
      </c>
      <c r="J7" s="77">
        <v>0</v>
      </c>
      <c r="K7" s="77">
        <v>3</v>
      </c>
      <c r="L7" s="77">
        <v>1</v>
      </c>
      <c r="M7" s="77" t="s">
        <v>145</v>
      </c>
      <c r="N7" s="77" t="s">
        <v>151</v>
      </c>
      <c r="O7" s="77" t="s">
        <v>152</v>
      </c>
      <c r="P7" s="79">
        <v>40462</v>
      </c>
      <c r="Q7" s="80">
        <v>0.45694444444444443</v>
      </c>
      <c r="R7" s="80">
        <v>0.45763888888888887</v>
      </c>
      <c r="S7" s="80">
        <v>0.46319444444444446</v>
      </c>
      <c r="T7" s="77" t="s">
        <v>162</v>
      </c>
      <c r="U7" s="77" t="s">
        <v>154</v>
      </c>
      <c r="V7" s="77" t="s">
        <v>155</v>
      </c>
      <c r="W7" s="83"/>
      <c r="X7" s="82"/>
      <c r="Y7" s="82"/>
    </row>
    <row r="8" spans="1:25" s="109" customFormat="1">
      <c r="A8" s="77" t="s">
        <v>141</v>
      </c>
      <c r="B8" s="81">
        <v>3.36</v>
      </c>
      <c r="C8" s="77">
        <v>1</v>
      </c>
      <c r="D8" s="77" t="s">
        <v>408</v>
      </c>
      <c r="E8" s="77">
        <v>5</v>
      </c>
      <c r="F8" s="77">
        <v>5</v>
      </c>
      <c r="G8" s="77">
        <v>60</v>
      </c>
      <c r="H8" s="77">
        <v>17</v>
      </c>
      <c r="I8" s="77">
        <f t="shared" si="0"/>
        <v>43</v>
      </c>
      <c r="J8" s="77">
        <v>0</v>
      </c>
      <c r="K8" s="77">
        <v>3</v>
      </c>
      <c r="L8" s="77">
        <v>1</v>
      </c>
      <c r="M8" s="77" t="s">
        <v>145</v>
      </c>
      <c r="N8" s="77" t="s">
        <v>151</v>
      </c>
      <c r="O8" s="77" t="s">
        <v>152</v>
      </c>
      <c r="P8" s="79">
        <v>40462</v>
      </c>
      <c r="Q8" s="100">
        <v>0.52638888888888891</v>
      </c>
      <c r="R8" s="100">
        <v>0.52777777777777779</v>
      </c>
      <c r="S8" s="100">
        <v>0.53402777777777777</v>
      </c>
      <c r="T8" s="77" t="s">
        <v>162</v>
      </c>
      <c r="U8" s="77" t="s">
        <v>154</v>
      </c>
      <c r="V8" s="77" t="s">
        <v>155</v>
      </c>
      <c r="W8" s="82"/>
      <c r="X8" s="82"/>
      <c r="Y8" s="82"/>
    </row>
    <row r="9" spans="1:25" s="109" customFormat="1">
      <c r="A9" s="77" t="s">
        <v>141</v>
      </c>
      <c r="B9" s="78" t="s">
        <v>293</v>
      </c>
      <c r="C9" s="77">
        <v>1</v>
      </c>
      <c r="D9" s="77" t="s">
        <v>409</v>
      </c>
      <c r="E9" s="77">
        <v>7</v>
      </c>
      <c r="F9" s="77">
        <v>7</v>
      </c>
      <c r="G9" s="77">
        <v>60</v>
      </c>
      <c r="H9" s="77">
        <v>18</v>
      </c>
      <c r="I9" s="77">
        <f t="shared" si="0"/>
        <v>42</v>
      </c>
      <c r="J9" s="77">
        <v>0</v>
      </c>
      <c r="K9" s="77">
        <v>3</v>
      </c>
      <c r="L9" s="77">
        <v>1</v>
      </c>
      <c r="M9" s="77" t="s">
        <v>145</v>
      </c>
      <c r="N9" s="77" t="s">
        <v>151</v>
      </c>
      <c r="O9" s="77" t="s">
        <v>152</v>
      </c>
      <c r="P9" s="79">
        <v>40462</v>
      </c>
      <c r="Q9" s="100">
        <v>0.60972222222222217</v>
      </c>
      <c r="R9" s="100">
        <v>0.61111111111111105</v>
      </c>
      <c r="S9" s="100">
        <v>0.61736111111111114</v>
      </c>
      <c r="T9" s="77" t="s">
        <v>162</v>
      </c>
      <c r="U9" s="77" t="s">
        <v>154</v>
      </c>
      <c r="V9" s="77" t="s">
        <v>155</v>
      </c>
      <c r="W9" s="83"/>
      <c r="X9" s="82"/>
      <c r="Y9" s="82"/>
    </row>
    <row r="10" spans="1:25" s="109" customFormat="1">
      <c r="A10" s="77" t="s">
        <v>141</v>
      </c>
      <c r="B10" s="78" t="s">
        <v>295</v>
      </c>
      <c r="C10" s="77">
        <v>1</v>
      </c>
      <c r="D10" s="77" t="s">
        <v>410</v>
      </c>
      <c r="E10" s="77">
        <v>8</v>
      </c>
      <c r="F10" s="77">
        <v>8</v>
      </c>
      <c r="G10" s="77">
        <v>60</v>
      </c>
      <c r="H10" s="77">
        <v>30</v>
      </c>
      <c r="I10" s="77">
        <f t="shared" si="0"/>
        <v>30</v>
      </c>
      <c r="J10" s="77">
        <v>0</v>
      </c>
      <c r="K10" s="77">
        <v>3</v>
      </c>
      <c r="L10" s="77">
        <v>1</v>
      </c>
      <c r="M10" s="77" t="s">
        <v>145</v>
      </c>
      <c r="N10" s="77" t="s">
        <v>151</v>
      </c>
      <c r="O10" s="77" t="s">
        <v>152</v>
      </c>
      <c r="P10" s="79">
        <v>40462</v>
      </c>
      <c r="Q10" s="100">
        <v>0.69444444444444453</v>
      </c>
      <c r="R10" s="100">
        <v>0.69652777777777775</v>
      </c>
      <c r="S10" s="100">
        <v>0.70347222222222217</v>
      </c>
      <c r="T10" s="77" t="s">
        <v>162</v>
      </c>
      <c r="U10" s="77" t="s">
        <v>154</v>
      </c>
      <c r="V10" s="77" t="s">
        <v>155</v>
      </c>
      <c r="W10" s="83"/>
      <c r="X10" s="82"/>
      <c r="Y10" s="82"/>
    </row>
    <row r="11" spans="1:25" s="109" customFormat="1">
      <c r="A11" s="77" t="s">
        <v>141</v>
      </c>
      <c r="B11" s="78" t="s">
        <v>296</v>
      </c>
      <c r="C11" s="77">
        <v>1</v>
      </c>
      <c r="D11" s="77" t="s">
        <v>411</v>
      </c>
      <c r="E11" s="77">
        <v>3</v>
      </c>
      <c r="F11" s="77">
        <v>3</v>
      </c>
      <c r="G11" s="77">
        <v>60</v>
      </c>
      <c r="H11" s="77">
        <v>17</v>
      </c>
      <c r="I11" s="77">
        <f t="shared" si="0"/>
        <v>43</v>
      </c>
      <c r="J11" s="77">
        <v>0</v>
      </c>
      <c r="K11" s="77">
        <v>3</v>
      </c>
      <c r="L11" s="77">
        <v>1</v>
      </c>
      <c r="M11" s="77" t="s">
        <v>145</v>
      </c>
      <c r="N11" s="77" t="s">
        <v>151</v>
      </c>
      <c r="O11" s="77" t="s">
        <v>152</v>
      </c>
      <c r="P11" s="79">
        <v>40462</v>
      </c>
      <c r="Q11" s="94">
        <v>0.76874999999999993</v>
      </c>
      <c r="R11" s="94">
        <v>0.77361111111111114</v>
      </c>
      <c r="S11" s="94">
        <v>0.78333333333333333</v>
      </c>
      <c r="T11" s="77" t="s">
        <v>162</v>
      </c>
      <c r="U11" s="77" t="s">
        <v>154</v>
      </c>
      <c r="V11" s="77" t="s">
        <v>155</v>
      </c>
      <c r="W11" s="83"/>
      <c r="X11" s="82"/>
      <c r="Y11" s="82"/>
    </row>
    <row r="12" spans="1:25" s="109" customFormat="1">
      <c r="A12" s="77" t="s">
        <v>141</v>
      </c>
      <c r="B12" s="78" t="s">
        <v>379</v>
      </c>
      <c r="C12" s="77">
        <v>1</v>
      </c>
      <c r="D12" s="77" t="s">
        <v>412</v>
      </c>
      <c r="E12" s="77">
        <v>2</v>
      </c>
      <c r="F12" s="77">
        <v>2</v>
      </c>
      <c r="G12" s="77">
        <v>60</v>
      </c>
      <c r="H12" s="77">
        <v>17</v>
      </c>
      <c r="I12" s="77">
        <f t="shared" si="0"/>
        <v>43</v>
      </c>
      <c r="J12" s="77">
        <v>0</v>
      </c>
      <c r="K12" s="77">
        <v>3</v>
      </c>
      <c r="L12" s="77">
        <v>1</v>
      </c>
      <c r="M12" s="77" t="s">
        <v>145</v>
      </c>
      <c r="N12" s="77" t="s">
        <v>151</v>
      </c>
      <c r="O12" s="77" t="s">
        <v>152</v>
      </c>
      <c r="P12" s="79">
        <v>40462</v>
      </c>
      <c r="Q12" s="94">
        <v>0.83680555555555547</v>
      </c>
      <c r="R12" s="94">
        <v>0.84027777777777779</v>
      </c>
      <c r="S12" s="94">
        <v>0.84791666666666676</v>
      </c>
      <c r="T12" s="77" t="s">
        <v>162</v>
      </c>
      <c r="U12" s="77" t="s">
        <v>154</v>
      </c>
      <c r="V12" s="77" t="s">
        <v>155</v>
      </c>
      <c r="W12" s="83"/>
      <c r="X12" s="82"/>
      <c r="Y12" s="82"/>
    </row>
    <row r="13" spans="1:25" s="109" customFormat="1">
      <c r="A13" s="77" t="s">
        <v>141</v>
      </c>
      <c r="B13" s="78" t="s">
        <v>413</v>
      </c>
      <c r="C13" s="77">
        <v>1</v>
      </c>
      <c r="D13" s="77" t="s">
        <v>414</v>
      </c>
      <c r="E13" s="77">
        <v>5</v>
      </c>
      <c r="F13" s="77">
        <v>5</v>
      </c>
      <c r="G13" s="77">
        <v>60</v>
      </c>
      <c r="H13" s="77">
        <v>45</v>
      </c>
      <c r="I13" s="77">
        <f t="shared" si="0"/>
        <v>15</v>
      </c>
      <c r="J13" s="77">
        <v>0</v>
      </c>
      <c r="K13" s="77">
        <v>3</v>
      </c>
      <c r="L13" s="77">
        <v>1</v>
      </c>
      <c r="M13" s="77" t="s">
        <v>145</v>
      </c>
      <c r="N13" s="77" t="s">
        <v>151</v>
      </c>
      <c r="O13" s="77" t="s">
        <v>152</v>
      </c>
      <c r="P13" s="79">
        <v>40462</v>
      </c>
      <c r="Q13" s="94">
        <v>0.93055555555555547</v>
      </c>
      <c r="R13" s="94">
        <v>0.93194444444444446</v>
      </c>
      <c r="S13" s="94">
        <v>0.9375</v>
      </c>
      <c r="T13" s="77" t="s">
        <v>162</v>
      </c>
      <c r="U13" s="77" t="s">
        <v>154</v>
      </c>
      <c r="V13" s="77" t="s">
        <v>155</v>
      </c>
      <c r="W13" s="83"/>
      <c r="X13" s="82"/>
      <c r="Y13" s="82"/>
    </row>
    <row r="14" spans="1: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Y91"/>
  <sheetViews>
    <sheetView workbookViewId="0">
      <selection activeCell="A11" sqref="A11:XFD13"/>
    </sheetView>
  </sheetViews>
  <sheetFormatPr defaultColWidth="24.5703125" defaultRowHeight="12.75"/>
  <cols>
    <col min="1" max="1" width="20" style="4" bestFit="1" customWidth="1"/>
    <col min="2" max="2" width="8.28515625" style="4" bestFit="1" customWidth="1"/>
    <col min="3" max="3" width="10.5703125" style="4" bestFit="1" customWidth="1"/>
    <col min="4" max="4" width="24.7109375" style="4" bestFit="1" customWidth="1"/>
    <col min="5" max="5" width="13.28515625" style="4" bestFit="1" customWidth="1"/>
    <col min="6" max="6" width="12.28515625" style="4" bestFit="1" customWidth="1"/>
    <col min="7" max="7" width="10" style="4" bestFit="1" customWidth="1"/>
    <col min="8" max="8" width="16" style="4" bestFit="1" customWidth="1"/>
    <col min="9" max="9" width="13.7109375" style="4" bestFit="1" customWidth="1"/>
    <col min="10" max="10" width="9.42578125" style="4" bestFit="1" customWidth="1"/>
    <col min="11" max="11" width="12.140625" style="4" bestFit="1" customWidth="1"/>
    <col min="12" max="13" width="11.140625" style="4" bestFit="1" customWidth="1"/>
    <col min="14" max="14" width="10.140625" style="4" bestFit="1" customWidth="1"/>
    <col min="15" max="15" width="14.5703125" style="4" bestFit="1" customWidth="1"/>
    <col min="16" max="16" width="10" style="4" customWidth="1"/>
    <col min="17" max="17" width="11.5703125" style="4" customWidth="1"/>
    <col min="18" max="18" width="11.5703125" style="4" bestFit="1" customWidth="1"/>
    <col min="19" max="19" width="11.140625" style="4" bestFit="1" customWidth="1"/>
    <col min="20" max="20" width="9.7109375" style="4" bestFit="1" customWidth="1"/>
    <col min="21" max="21" width="10.42578125" style="4" bestFit="1" customWidth="1"/>
    <col min="22" max="22" width="15.7109375" style="4" bestFit="1" customWidth="1"/>
    <col min="23" max="23" width="14.7109375" bestFit="1" customWidth="1"/>
  </cols>
  <sheetData>
    <row r="1" spans="1:25" s="1" customFormat="1">
      <c r="A1" s="3" t="s">
        <v>9</v>
      </c>
      <c r="B1" s="3" t="s">
        <v>8</v>
      </c>
      <c r="C1" s="3" t="s">
        <v>106</v>
      </c>
      <c r="D1" s="3" t="s">
        <v>13</v>
      </c>
      <c r="E1" s="3" t="s">
        <v>110</v>
      </c>
      <c r="F1" s="3" t="s">
        <v>116</v>
      </c>
      <c r="G1" s="3" t="s">
        <v>55</v>
      </c>
      <c r="H1" s="3" t="s">
        <v>103</v>
      </c>
      <c r="I1" s="3" t="s">
        <v>98</v>
      </c>
      <c r="J1" s="3" t="s">
        <v>56</v>
      </c>
      <c r="K1" s="3" t="s">
        <v>57</v>
      </c>
      <c r="L1" s="3" t="s">
        <v>14</v>
      </c>
      <c r="M1" s="3" t="s">
        <v>18</v>
      </c>
      <c r="N1" s="3" t="s">
        <v>23</v>
      </c>
      <c r="O1" s="3" t="s">
        <v>24</v>
      </c>
      <c r="P1" s="3" t="s">
        <v>15</v>
      </c>
      <c r="Q1" s="3" t="s">
        <v>19</v>
      </c>
      <c r="R1" s="3" t="s">
        <v>20</v>
      </c>
      <c r="S1" s="3" t="s">
        <v>60</v>
      </c>
      <c r="T1" s="3" t="s">
        <v>74</v>
      </c>
      <c r="U1" s="3" t="s">
        <v>17</v>
      </c>
      <c r="V1" s="3" t="s">
        <v>104</v>
      </c>
      <c r="W1" s="3" t="s">
        <v>22</v>
      </c>
    </row>
    <row r="2" spans="1:25">
      <c r="A2" s="77" t="s">
        <v>141</v>
      </c>
      <c r="B2" s="81" t="s">
        <v>182</v>
      </c>
      <c r="C2" s="77">
        <v>1</v>
      </c>
      <c r="D2" s="77" t="s">
        <v>188</v>
      </c>
      <c r="E2" s="77">
        <v>4</v>
      </c>
      <c r="F2" s="77">
        <v>4</v>
      </c>
      <c r="G2" s="77">
        <v>60</v>
      </c>
      <c r="H2" s="77">
        <v>36</v>
      </c>
      <c r="I2" s="77">
        <f t="shared" ref="I2:I13" si="0">G2-H2</f>
        <v>24</v>
      </c>
      <c r="J2" s="77">
        <v>0</v>
      </c>
      <c r="K2" s="77">
        <v>3</v>
      </c>
      <c r="L2" s="77">
        <v>1</v>
      </c>
      <c r="M2" s="77" t="s">
        <v>145</v>
      </c>
      <c r="N2" s="77" t="s">
        <v>151</v>
      </c>
      <c r="O2" s="77" t="s">
        <v>152</v>
      </c>
      <c r="P2" s="79">
        <v>40462</v>
      </c>
      <c r="Q2" s="80">
        <v>5.7638888888888885E-2</v>
      </c>
      <c r="R2" s="80">
        <v>7.2222222222222229E-2</v>
      </c>
      <c r="S2" s="80">
        <v>9.0277777777777776E-2</v>
      </c>
      <c r="T2" s="77" t="s">
        <v>163</v>
      </c>
      <c r="U2" s="77" t="s">
        <v>154</v>
      </c>
      <c r="V2" s="77" t="s">
        <v>155</v>
      </c>
      <c r="W2" s="82"/>
      <c r="X2" s="82"/>
      <c r="Y2" s="82"/>
    </row>
    <row r="3" spans="1:25">
      <c r="A3" s="77" t="s">
        <v>141</v>
      </c>
      <c r="B3" s="81" t="s">
        <v>195</v>
      </c>
      <c r="C3" s="77">
        <v>1</v>
      </c>
      <c r="D3" s="77" t="s">
        <v>198</v>
      </c>
      <c r="E3" s="77">
        <v>2</v>
      </c>
      <c r="F3" s="77">
        <v>2</v>
      </c>
      <c r="G3" s="77">
        <v>60</v>
      </c>
      <c r="H3" s="77">
        <v>15</v>
      </c>
      <c r="I3" s="77">
        <f t="shared" si="0"/>
        <v>45</v>
      </c>
      <c r="J3" s="77">
        <v>0</v>
      </c>
      <c r="K3" s="77">
        <v>3</v>
      </c>
      <c r="L3" s="77">
        <v>1</v>
      </c>
      <c r="M3" s="77" t="s">
        <v>145</v>
      </c>
      <c r="N3" s="77" t="s">
        <v>151</v>
      </c>
      <c r="O3" s="77" t="s">
        <v>152</v>
      </c>
      <c r="P3" s="79">
        <v>40462</v>
      </c>
      <c r="Q3" s="80">
        <v>0.21180555555555555</v>
      </c>
      <c r="R3" s="80">
        <v>0.21597222222222223</v>
      </c>
      <c r="S3" s="80">
        <v>0.22569444444444445</v>
      </c>
      <c r="T3" s="77" t="s">
        <v>163</v>
      </c>
      <c r="U3" s="77" t="s">
        <v>154</v>
      </c>
      <c r="V3" s="77" t="s">
        <v>155</v>
      </c>
      <c r="W3" s="82"/>
      <c r="X3" s="82"/>
      <c r="Y3" s="82"/>
    </row>
    <row r="4" spans="1:25">
      <c r="A4" s="77" t="s">
        <v>141</v>
      </c>
      <c r="B4" s="81" t="s">
        <v>207</v>
      </c>
      <c r="C4" s="77">
        <v>1</v>
      </c>
      <c r="D4" s="77" t="s">
        <v>209</v>
      </c>
      <c r="E4" s="77">
        <v>1</v>
      </c>
      <c r="F4" s="77">
        <v>1</v>
      </c>
      <c r="G4" s="77">
        <v>60</v>
      </c>
      <c r="H4" s="77">
        <v>12.5</v>
      </c>
      <c r="I4" s="77">
        <f t="shared" si="0"/>
        <v>47.5</v>
      </c>
      <c r="J4" s="77">
        <v>0</v>
      </c>
      <c r="K4" s="77">
        <v>3</v>
      </c>
      <c r="L4" s="77">
        <v>1</v>
      </c>
      <c r="M4" s="77" t="s">
        <v>145</v>
      </c>
      <c r="N4" s="77" t="s">
        <v>151</v>
      </c>
      <c r="O4" s="77" t="s">
        <v>152</v>
      </c>
      <c r="P4" s="79">
        <v>40462</v>
      </c>
      <c r="Q4" s="80">
        <v>0.27430555555555552</v>
      </c>
      <c r="R4" s="80">
        <v>0.27708333333333335</v>
      </c>
      <c r="S4" s="80">
        <v>0.28402777777777777</v>
      </c>
      <c r="T4" s="77" t="s">
        <v>163</v>
      </c>
      <c r="U4" s="77" t="s">
        <v>154</v>
      </c>
      <c r="V4" s="77" t="s">
        <v>155</v>
      </c>
      <c r="W4" s="33"/>
    </row>
    <row r="5" spans="1:25">
      <c r="A5" s="77" t="s">
        <v>141</v>
      </c>
      <c r="B5" s="81" t="s">
        <v>208</v>
      </c>
      <c r="C5" s="77">
        <v>1</v>
      </c>
      <c r="D5" s="77" t="s">
        <v>210</v>
      </c>
      <c r="E5" s="77">
        <v>7</v>
      </c>
      <c r="F5" s="77">
        <v>7</v>
      </c>
      <c r="G5" s="77">
        <v>60</v>
      </c>
      <c r="H5" s="77">
        <v>16</v>
      </c>
      <c r="I5" s="77">
        <f t="shared" si="0"/>
        <v>44</v>
      </c>
      <c r="J5" s="77">
        <v>0</v>
      </c>
      <c r="K5" s="77">
        <v>3</v>
      </c>
      <c r="L5" s="77">
        <v>1</v>
      </c>
      <c r="M5" s="77" t="s">
        <v>145</v>
      </c>
      <c r="N5" s="77" t="s">
        <v>151</v>
      </c>
      <c r="O5" s="77" t="s">
        <v>152</v>
      </c>
      <c r="P5" s="79">
        <v>40462</v>
      </c>
      <c r="Q5" s="80">
        <v>0.34097222222222223</v>
      </c>
      <c r="R5" s="80">
        <v>0.34236111111111112</v>
      </c>
      <c r="S5" s="80">
        <v>0.34861111111111115</v>
      </c>
      <c r="T5" s="77" t="s">
        <v>163</v>
      </c>
      <c r="U5" s="77" t="s">
        <v>154</v>
      </c>
      <c r="V5" s="77" t="s">
        <v>155</v>
      </c>
      <c r="W5" s="33"/>
    </row>
    <row r="6" spans="1:25">
      <c r="A6" s="77" t="s">
        <v>141</v>
      </c>
      <c r="B6" s="81" t="s">
        <v>217</v>
      </c>
      <c r="C6" s="77">
        <v>1</v>
      </c>
      <c r="D6" s="77" t="s">
        <v>221</v>
      </c>
      <c r="E6" s="77">
        <v>2</v>
      </c>
      <c r="F6" s="77">
        <v>2</v>
      </c>
      <c r="G6" s="77">
        <v>60</v>
      </c>
      <c r="H6" s="77">
        <v>14</v>
      </c>
      <c r="I6" s="77">
        <f t="shared" si="0"/>
        <v>46</v>
      </c>
      <c r="J6" s="77">
        <v>0</v>
      </c>
      <c r="K6" s="77">
        <v>3</v>
      </c>
      <c r="L6" s="77">
        <v>1</v>
      </c>
      <c r="M6" s="77" t="s">
        <v>145</v>
      </c>
      <c r="N6" s="77" t="s">
        <v>151</v>
      </c>
      <c r="O6" s="77" t="s">
        <v>152</v>
      </c>
      <c r="P6" s="79">
        <v>40462</v>
      </c>
      <c r="Q6" s="80">
        <v>0.39513888888888887</v>
      </c>
      <c r="R6" s="80">
        <v>0.3972222222222222</v>
      </c>
      <c r="S6" s="80">
        <v>0.40416666666666662</v>
      </c>
      <c r="T6" s="77" t="s">
        <v>163</v>
      </c>
      <c r="U6" s="77" t="s">
        <v>154</v>
      </c>
      <c r="V6" s="77" t="s">
        <v>155</v>
      </c>
      <c r="W6" s="33"/>
    </row>
    <row r="7" spans="1:25">
      <c r="A7" s="77" t="s">
        <v>141</v>
      </c>
      <c r="B7" s="81" t="s">
        <v>222</v>
      </c>
      <c r="C7" s="77">
        <v>1</v>
      </c>
      <c r="D7" s="77" t="s">
        <v>225</v>
      </c>
      <c r="E7" s="77">
        <v>4</v>
      </c>
      <c r="F7" s="77">
        <v>4</v>
      </c>
      <c r="G7" s="77">
        <v>60</v>
      </c>
      <c r="H7" s="77">
        <v>16</v>
      </c>
      <c r="I7" s="77">
        <f t="shared" si="0"/>
        <v>44</v>
      </c>
      <c r="J7" s="77">
        <v>0</v>
      </c>
      <c r="K7" s="77">
        <v>3</v>
      </c>
      <c r="L7" s="77">
        <v>1</v>
      </c>
      <c r="M7" s="77" t="s">
        <v>145</v>
      </c>
      <c r="N7" s="77" t="s">
        <v>151</v>
      </c>
      <c r="O7" s="77" t="s">
        <v>152</v>
      </c>
      <c r="P7" s="79">
        <v>40462</v>
      </c>
      <c r="Q7" s="80">
        <v>0.45694444444444443</v>
      </c>
      <c r="R7" s="80">
        <v>0.45763888888888887</v>
      </c>
      <c r="S7" s="80">
        <v>0.46319444444444446</v>
      </c>
      <c r="T7" s="77" t="s">
        <v>163</v>
      </c>
      <c r="U7" s="77" t="s">
        <v>154</v>
      </c>
      <c r="V7" s="77" t="s">
        <v>155</v>
      </c>
      <c r="W7" s="33"/>
      <c r="X7" s="112"/>
      <c r="Y7" s="2"/>
    </row>
    <row r="8" spans="1:25" s="109" customFormat="1">
      <c r="A8" s="77" t="s">
        <v>141</v>
      </c>
      <c r="B8" s="81">
        <v>3.36</v>
      </c>
      <c r="C8" s="77">
        <v>1</v>
      </c>
      <c r="D8" s="77" t="s">
        <v>331</v>
      </c>
      <c r="E8" s="77">
        <v>1</v>
      </c>
      <c r="F8" s="77">
        <v>1</v>
      </c>
      <c r="G8" s="77">
        <v>60</v>
      </c>
      <c r="H8" s="77">
        <v>18.5</v>
      </c>
      <c r="I8" s="77">
        <f t="shared" si="0"/>
        <v>41.5</v>
      </c>
      <c r="J8" s="77">
        <v>0</v>
      </c>
      <c r="K8" s="77">
        <v>3</v>
      </c>
      <c r="L8" s="77">
        <v>1</v>
      </c>
      <c r="M8" s="77" t="s">
        <v>145</v>
      </c>
      <c r="N8" s="77" t="s">
        <v>151</v>
      </c>
      <c r="O8" s="77" t="s">
        <v>152</v>
      </c>
      <c r="P8" s="79">
        <v>40462</v>
      </c>
      <c r="Q8" s="100">
        <v>0.52638888888888891</v>
      </c>
      <c r="R8" s="100">
        <v>0.52777777777777779</v>
      </c>
      <c r="S8" s="100">
        <v>0.53402777777777777</v>
      </c>
      <c r="T8" s="77" t="s">
        <v>163</v>
      </c>
      <c r="U8" s="77" t="s">
        <v>154</v>
      </c>
      <c r="V8" s="77" t="s">
        <v>155</v>
      </c>
      <c r="W8" s="82"/>
      <c r="X8" s="110"/>
      <c r="Y8" s="111"/>
    </row>
    <row r="9" spans="1:25" s="109" customFormat="1">
      <c r="A9" s="77" t="s">
        <v>141</v>
      </c>
      <c r="B9" s="81" t="s">
        <v>293</v>
      </c>
      <c r="C9" s="77">
        <v>1</v>
      </c>
      <c r="D9" s="77" t="s">
        <v>332</v>
      </c>
      <c r="E9" s="77">
        <v>1</v>
      </c>
      <c r="F9" s="77">
        <v>1</v>
      </c>
      <c r="G9" s="77">
        <v>60</v>
      </c>
      <c r="H9" s="77">
        <v>17</v>
      </c>
      <c r="I9" s="77">
        <f t="shared" si="0"/>
        <v>43</v>
      </c>
      <c r="J9" s="77">
        <v>0</v>
      </c>
      <c r="K9" s="77">
        <v>3</v>
      </c>
      <c r="L9" s="77">
        <v>1</v>
      </c>
      <c r="M9" s="77" t="s">
        <v>145</v>
      </c>
      <c r="N9" s="77" t="s">
        <v>151</v>
      </c>
      <c r="O9" s="77" t="s">
        <v>152</v>
      </c>
      <c r="P9" s="79">
        <v>40462</v>
      </c>
      <c r="Q9" s="100">
        <v>0.60972222222222217</v>
      </c>
      <c r="R9" s="100">
        <v>0.61111111111111105</v>
      </c>
      <c r="S9" s="100">
        <v>0.61736111111111114</v>
      </c>
      <c r="T9" s="77" t="s">
        <v>163</v>
      </c>
      <c r="U9" s="77" t="s">
        <v>154</v>
      </c>
      <c r="V9" s="77" t="s">
        <v>155</v>
      </c>
      <c r="W9" s="82"/>
      <c r="X9" s="110"/>
      <c r="Y9" s="111"/>
    </row>
    <row r="10" spans="1:25" s="109" customFormat="1">
      <c r="A10" s="77" t="s">
        <v>141</v>
      </c>
      <c r="B10" s="81" t="s">
        <v>295</v>
      </c>
      <c r="C10" s="77">
        <v>1</v>
      </c>
      <c r="D10" s="77" t="s">
        <v>333</v>
      </c>
      <c r="E10" s="77">
        <v>7</v>
      </c>
      <c r="F10" s="77">
        <v>7</v>
      </c>
      <c r="G10" s="77">
        <v>60</v>
      </c>
      <c r="H10" s="77">
        <v>26.5</v>
      </c>
      <c r="I10" s="77">
        <f t="shared" si="0"/>
        <v>33.5</v>
      </c>
      <c r="J10" s="77">
        <v>0</v>
      </c>
      <c r="K10" s="77">
        <v>3</v>
      </c>
      <c r="L10" s="77">
        <v>1</v>
      </c>
      <c r="M10" s="77" t="s">
        <v>145</v>
      </c>
      <c r="N10" s="77" t="s">
        <v>151</v>
      </c>
      <c r="O10" s="77" t="s">
        <v>152</v>
      </c>
      <c r="P10" s="79">
        <v>40462</v>
      </c>
      <c r="Q10" s="100">
        <v>0.69444444444444453</v>
      </c>
      <c r="R10" s="100">
        <v>0.69652777777777775</v>
      </c>
      <c r="S10" s="100">
        <v>0.70347222222222217</v>
      </c>
      <c r="T10" s="77" t="s">
        <v>163</v>
      </c>
      <c r="U10" s="77" t="s">
        <v>154</v>
      </c>
      <c r="V10" s="77" t="s">
        <v>155</v>
      </c>
      <c r="W10" s="82"/>
      <c r="X10" s="110"/>
      <c r="Y10" s="111"/>
    </row>
    <row r="11" spans="1:25" s="109" customFormat="1">
      <c r="A11" s="77" t="s">
        <v>141</v>
      </c>
      <c r="B11" s="81" t="s">
        <v>296</v>
      </c>
      <c r="C11" s="77">
        <v>1</v>
      </c>
      <c r="D11" s="77" t="s">
        <v>421</v>
      </c>
      <c r="E11" s="77">
        <v>8</v>
      </c>
      <c r="F11" s="77">
        <v>8</v>
      </c>
      <c r="G11" s="77">
        <v>60</v>
      </c>
      <c r="H11" s="77">
        <v>16.5</v>
      </c>
      <c r="I11" s="77">
        <f t="shared" si="0"/>
        <v>43.5</v>
      </c>
      <c r="J11" s="77">
        <v>0</v>
      </c>
      <c r="K11" s="77">
        <v>3</v>
      </c>
      <c r="L11" s="77">
        <v>1</v>
      </c>
      <c r="M11" s="77" t="s">
        <v>145</v>
      </c>
      <c r="N11" s="77" t="s">
        <v>151</v>
      </c>
      <c r="O11" s="77" t="s">
        <v>152</v>
      </c>
      <c r="P11" s="79">
        <v>40462</v>
      </c>
      <c r="Q11" s="94">
        <v>0.76874999999999993</v>
      </c>
      <c r="R11" s="94">
        <v>0.77361111111111114</v>
      </c>
      <c r="S11" s="94">
        <v>0.78333333333333333</v>
      </c>
      <c r="T11" s="77" t="s">
        <v>163</v>
      </c>
      <c r="U11" s="77" t="s">
        <v>154</v>
      </c>
      <c r="V11" s="77" t="s">
        <v>155</v>
      </c>
      <c r="W11" s="82"/>
      <c r="X11" s="82"/>
      <c r="Y11" s="82"/>
    </row>
    <row r="12" spans="1:25" s="109" customFormat="1">
      <c r="A12" s="77" t="s">
        <v>141</v>
      </c>
      <c r="B12" s="81" t="s">
        <v>379</v>
      </c>
      <c r="C12" s="77">
        <v>1</v>
      </c>
      <c r="D12" s="77" t="s">
        <v>422</v>
      </c>
      <c r="E12" s="77">
        <v>5</v>
      </c>
      <c r="F12" s="77">
        <v>5</v>
      </c>
      <c r="G12" s="77">
        <v>60</v>
      </c>
      <c r="H12" s="77">
        <v>16</v>
      </c>
      <c r="I12" s="77">
        <f t="shared" si="0"/>
        <v>44</v>
      </c>
      <c r="J12" s="77">
        <v>0</v>
      </c>
      <c r="K12" s="77">
        <v>3</v>
      </c>
      <c r="L12" s="77">
        <v>1</v>
      </c>
      <c r="M12" s="77" t="s">
        <v>145</v>
      </c>
      <c r="N12" s="77" t="s">
        <v>151</v>
      </c>
      <c r="O12" s="77" t="s">
        <v>152</v>
      </c>
      <c r="P12" s="79">
        <v>40462</v>
      </c>
      <c r="Q12" s="94">
        <v>0.83680555555555547</v>
      </c>
      <c r="R12" s="94">
        <v>0.84027777777777779</v>
      </c>
      <c r="S12" s="94">
        <v>0.84791666666666676</v>
      </c>
      <c r="T12" s="77" t="s">
        <v>163</v>
      </c>
      <c r="U12" s="77" t="s">
        <v>154</v>
      </c>
      <c r="V12" s="77" t="s">
        <v>155</v>
      </c>
      <c r="W12" s="82"/>
      <c r="X12" s="82"/>
      <c r="Y12" s="82"/>
    </row>
    <row r="13" spans="1:25" s="109" customFormat="1">
      <c r="A13" s="77" t="s">
        <v>141</v>
      </c>
      <c r="B13" s="81" t="s">
        <v>380</v>
      </c>
      <c r="C13" s="77">
        <v>1</v>
      </c>
      <c r="D13" s="77" t="s">
        <v>423</v>
      </c>
      <c r="E13" s="77">
        <v>1</v>
      </c>
      <c r="F13" s="77">
        <v>1</v>
      </c>
      <c r="G13" s="77">
        <v>60</v>
      </c>
      <c r="H13" s="77">
        <v>55</v>
      </c>
      <c r="I13" s="77">
        <f t="shared" si="0"/>
        <v>5</v>
      </c>
      <c r="J13" s="77">
        <v>0</v>
      </c>
      <c r="K13" s="77">
        <v>3</v>
      </c>
      <c r="L13" s="77">
        <v>1</v>
      </c>
      <c r="M13" s="77" t="s">
        <v>145</v>
      </c>
      <c r="N13" s="77" t="s">
        <v>151</v>
      </c>
      <c r="O13" s="77" t="s">
        <v>152</v>
      </c>
      <c r="P13" s="79">
        <v>40462</v>
      </c>
      <c r="Q13" s="94">
        <v>0.93055555555555547</v>
      </c>
      <c r="R13" s="94">
        <v>0.93194444444444446</v>
      </c>
      <c r="S13" s="94">
        <v>0.9375</v>
      </c>
      <c r="T13" s="77" t="s">
        <v>163</v>
      </c>
      <c r="U13" s="77" t="s">
        <v>154</v>
      </c>
      <c r="V13" s="77" t="s">
        <v>155</v>
      </c>
      <c r="W13" s="82"/>
      <c r="X13" s="82"/>
      <c r="Y13" s="82"/>
    </row>
    <row r="14" spans="1: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3"/>
      <c r="X14" s="112"/>
      <c r="Y14" s="2"/>
    </row>
    <row r="15" spans="1: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3"/>
    </row>
    <row r="16" spans="1: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3"/>
    </row>
    <row r="17" spans="1:2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</row>
    <row r="18" spans="1:2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3"/>
    </row>
    <row r="19" spans="1:2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3"/>
    </row>
    <row r="20" spans="1:2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"/>
    </row>
    <row r="21" spans="1:2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3"/>
    </row>
    <row r="22" spans="1:2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3"/>
    </row>
    <row r="23" spans="1:2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3"/>
    </row>
    <row r="24" spans="1:2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3"/>
    </row>
    <row r="25" spans="1:2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"/>
    </row>
    <row r="26" spans="1:2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3"/>
    </row>
    <row r="27" spans="1:2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3"/>
    </row>
    <row r="28" spans="1:2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3"/>
    </row>
    <row r="29" spans="1:2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3"/>
    </row>
    <row r="30" spans="1:2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3"/>
    </row>
    <row r="31" spans="1:2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3"/>
    </row>
    <row r="32" spans="1:2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3"/>
    </row>
    <row r="33" spans="1:2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3"/>
    </row>
    <row r="34" spans="1:2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3"/>
    </row>
    <row r="35" spans="1:2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3"/>
    </row>
    <row r="36" spans="1:2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3"/>
    </row>
    <row r="37" spans="1:2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3"/>
    </row>
    <row r="38" spans="1:2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3"/>
    </row>
    <row r="39" spans="1:2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3"/>
    </row>
    <row r="40" spans="1:2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3"/>
    </row>
    <row r="41" spans="1:2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3"/>
    </row>
    <row r="42" spans="1:2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3"/>
    </row>
    <row r="43" spans="1:2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3"/>
    </row>
    <row r="44" spans="1:2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3"/>
    </row>
    <row r="45" spans="1:2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/>
    </row>
    <row r="46" spans="1:2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3"/>
    </row>
    <row r="47" spans="1:2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3"/>
    </row>
    <row r="48" spans="1:2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3"/>
    </row>
    <row r="49" spans="1:2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3"/>
    </row>
    <row r="50" spans="1:2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3"/>
    </row>
    <row r="51" spans="1:2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3"/>
    </row>
    <row r="52" spans="1:2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3"/>
    </row>
    <row r="53" spans="1:2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3"/>
    </row>
    <row r="54" spans="1:2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3"/>
    </row>
    <row r="55" spans="1:2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3"/>
    </row>
    <row r="56" spans="1:2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3"/>
    </row>
    <row r="57" spans="1:2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3"/>
    </row>
    <row r="58" spans="1:2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3"/>
    </row>
    <row r="59" spans="1:2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3"/>
    </row>
    <row r="60" spans="1:2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3"/>
    </row>
    <row r="61" spans="1:2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3"/>
    </row>
    <row r="62" spans="1:2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3"/>
    </row>
    <row r="63" spans="1:2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3"/>
    </row>
    <row r="64" spans="1:2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3"/>
    </row>
    <row r="65" spans="1:2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3"/>
    </row>
    <row r="66" spans="1:2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3"/>
    </row>
    <row r="67" spans="1:2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3"/>
    </row>
    <row r="68" spans="1:2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3"/>
    </row>
    <row r="69" spans="1:2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3"/>
    </row>
    <row r="70" spans="1:2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3"/>
    </row>
    <row r="71" spans="1:2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3"/>
    </row>
    <row r="72" spans="1:2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3"/>
    </row>
    <row r="73" spans="1:2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3"/>
    </row>
    <row r="74" spans="1:2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3"/>
    </row>
    <row r="75" spans="1:2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3"/>
    </row>
    <row r="76" spans="1:2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3"/>
    </row>
    <row r="77" spans="1:2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3"/>
    </row>
    <row r="78" spans="1:2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3"/>
    </row>
    <row r="79" spans="1:2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3"/>
    </row>
    <row r="80" spans="1:2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3"/>
    </row>
    <row r="81" spans="1:2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3"/>
    </row>
    <row r="82" spans="1:2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3"/>
    </row>
    <row r="83" spans="1:2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3"/>
    </row>
    <row r="84" spans="1:2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3"/>
    </row>
    <row r="85" spans="1:2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3"/>
    </row>
    <row r="86" spans="1:2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3"/>
    </row>
    <row r="87" spans="1:2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3"/>
    </row>
    <row r="88" spans="1:2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3"/>
    </row>
    <row r="89" spans="1:2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3"/>
    </row>
    <row r="90" spans="1:2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3"/>
    </row>
    <row r="91" spans="1:2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Information</vt:lpstr>
      <vt:lpstr>Locations_Data_Entry</vt:lpstr>
      <vt:lpstr>Locations_Field_Descriptions</vt:lpstr>
      <vt:lpstr>VA</vt:lpstr>
      <vt:lpstr>AC</vt:lpstr>
      <vt:lpstr>BT</vt:lpstr>
      <vt:lpstr>HC</vt:lpstr>
      <vt:lpstr>MT</vt:lpstr>
      <vt:lpstr>SP</vt:lpstr>
      <vt:lpstr>OT</vt:lpstr>
      <vt:lpstr>MF</vt:lpstr>
      <vt:lpstr>ME</vt:lpstr>
      <vt:lpstr>MX</vt:lpstr>
      <vt:lpstr>NO</vt:lpstr>
      <vt:lpstr>Samples_Field_Descriptions</vt:lpstr>
      <vt:lpstr>GC</vt:lpstr>
      <vt:lpstr>Information!OLE_LINK1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CSS</cp:lastModifiedBy>
  <cp:lastPrinted>2010-09-26T18:19:37Z</cp:lastPrinted>
  <dcterms:created xsi:type="dcterms:W3CDTF">2010-07-12T14:17:13Z</dcterms:created>
  <dcterms:modified xsi:type="dcterms:W3CDTF">2010-10-12T06:03:34Z</dcterms:modified>
</cp:coreProperties>
</file>