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30" windowWidth="20730" windowHeight="11460" activeTab="0"/>
  </bookViews>
  <sheets>
    <sheet name="dive shop interview results_cor" sheetId="1" r:id="rId1"/>
  </sheets>
  <definedNames/>
  <calcPr fullCalcOnLoad="1"/>
</workbook>
</file>

<file path=xl/sharedStrings.xml><?xml version="1.0" encoding="utf-8"?>
<sst xmlns="http://schemas.openxmlformats.org/spreadsheetml/2006/main" count="6341" uniqueCount="583">
  <si>
    <t>Dive Shop</t>
  </si>
  <si>
    <t>Municipality</t>
  </si>
  <si>
    <t>Location</t>
  </si>
  <si>
    <t>coral species</t>
  </si>
  <si>
    <t>Observation</t>
  </si>
  <si>
    <t>Blue Dolphin</t>
  </si>
  <si>
    <t>Carolina</t>
  </si>
  <si>
    <t>Acropora palmata</t>
  </si>
  <si>
    <t>healthy</t>
  </si>
  <si>
    <t>Lajas</t>
  </si>
  <si>
    <t>bleaching</t>
  </si>
  <si>
    <t>Fajardo</t>
  </si>
  <si>
    <t>Palominitos</t>
  </si>
  <si>
    <t>Acropora cervicornis</t>
  </si>
  <si>
    <t>Cayo Lobo</t>
  </si>
  <si>
    <t>Aguadilla</t>
  </si>
  <si>
    <t xml:space="preserve">El Natural </t>
  </si>
  <si>
    <t>Montastraea annularis</t>
  </si>
  <si>
    <t>Los Pinaculos</t>
  </si>
  <si>
    <t>Montastraea faveolata</t>
  </si>
  <si>
    <t>Guanica</t>
  </si>
  <si>
    <t>Vieques</t>
  </si>
  <si>
    <t>Montastraea franksi</t>
  </si>
  <si>
    <t>Agaricia lamarki</t>
  </si>
  <si>
    <t>Dendrogyra cylindricus</t>
  </si>
  <si>
    <t>Mycetophyllia ferox</t>
  </si>
  <si>
    <t>Vega baja</t>
  </si>
  <si>
    <t>Cerro Gordo</t>
  </si>
  <si>
    <t>Dichocoenia stokesii</t>
  </si>
  <si>
    <t>Scuba Dogs</t>
  </si>
  <si>
    <t>San Juan</t>
  </si>
  <si>
    <t>Escambron</t>
  </si>
  <si>
    <t>Rincon</t>
  </si>
  <si>
    <t>Tres Palmas</t>
  </si>
  <si>
    <t>bleaching/YBD</t>
  </si>
  <si>
    <t>Black wall</t>
  </si>
  <si>
    <t>Hole in the wall</t>
  </si>
  <si>
    <t>beaching</t>
  </si>
  <si>
    <t>Cayo Diablo</t>
  </si>
  <si>
    <t>Mectophyllia ferox</t>
  </si>
  <si>
    <t>Paradise SCUBA</t>
  </si>
  <si>
    <t>Forest</t>
  </si>
  <si>
    <t>dead</t>
  </si>
  <si>
    <t>Cachis way</t>
  </si>
  <si>
    <t>Enrique</t>
  </si>
  <si>
    <t>Mario</t>
  </si>
  <si>
    <t>Old bouy</t>
  </si>
  <si>
    <t>Canyons</t>
  </si>
  <si>
    <t>Coral garden</t>
  </si>
  <si>
    <t>Star</t>
  </si>
  <si>
    <t>Media Luna</t>
  </si>
  <si>
    <t>La casa del Buzo</t>
  </si>
  <si>
    <t>Efra wall</t>
  </si>
  <si>
    <t>Frank reef</t>
  </si>
  <si>
    <t>No observation</t>
  </si>
  <si>
    <t>Crash Boat</t>
  </si>
  <si>
    <t>Ponce</t>
  </si>
  <si>
    <t>Caja de Muerto</t>
  </si>
  <si>
    <t>Technical Diving</t>
  </si>
  <si>
    <t>Isabela</t>
  </si>
  <si>
    <t>Shacks</t>
  </si>
  <si>
    <t>disease</t>
  </si>
  <si>
    <t>Guanica Wall</t>
  </si>
  <si>
    <t>The wall</t>
  </si>
  <si>
    <t>Bahia Aguadilla</t>
  </si>
  <si>
    <t>Pesones</t>
  </si>
  <si>
    <t>Las Cuevas</t>
  </si>
  <si>
    <t>El Amarrillo</t>
  </si>
  <si>
    <t>El Negro</t>
  </si>
  <si>
    <t>The Dive Shop</t>
  </si>
  <si>
    <t>Cabo Rojo</t>
  </si>
  <si>
    <t>Arrecife Tourmaline</t>
  </si>
  <si>
    <t>Bajo Rodriguez</t>
  </si>
  <si>
    <t>Desecheo</t>
  </si>
  <si>
    <t>Playa Corsega</t>
  </si>
  <si>
    <t>Pta. Cabullon</t>
  </si>
  <si>
    <t>The Trenches</t>
  </si>
  <si>
    <t>Culebra</t>
  </si>
  <si>
    <t>Bajo Rosario</t>
  </si>
  <si>
    <t>Pta. Soldado</t>
  </si>
  <si>
    <t>Cayo Geniqui</t>
  </si>
  <si>
    <t>Humacao</t>
  </si>
  <si>
    <t>Vieques west</t>
  </si>
  <si>
    <t>Vieques Pto. Real</t>
  </si>
  <si>
    <t>Ocean sport</t>
  </si>
  <si>
    <t>Luquillo</t>
  </si>
  <si>
    <t>Torrecilla</t>
  </si>
  <si>
    <t>Montastrea annularis</t>
  </si>
  <si>
    <t>Manati</t>
  </si>
  <si>
    <t>Cayo Icacos</t>
  </si>
  <si>
    <t>Palominos</t>
  </si>
  <si>
    <t>Taino divers</t>
  </si>
  <si>
    <t>Escollo Negro</t>
  </si>
  <si>
    <t>LATD</t>
  </si>
  <si>
    <t>LATM</t>
  </si>
  <si>
    <t>LATS</t>
  </si>
  <si>
    <t>LATITUDE</t>
  </si>
  <si>
    <t>LOND</t>
  </si>
  <si>
    <t>LONM</t>
  </si>
  <si>
    <t>LOMS</t>
  </si>
  <si>
    <t>LONGITUDE</t>
  </si>
  <si>
    <t>ID</t>
  </si>
  <si>
    <t>Guánica</t>
  </si>
  <si>
    <t>Pta Brea</t>
  </si>
  <si>
    <t>West</t>
  </si>
  <si>
    <t>La Blanquilla</t>
  </si>
  <si>
    <t>Pinones</t>
  </si>
  <si>
    <t>Los Pinaculos Parguera</t>
  </si>
  <si>
    <t xml:space="preserve">Black wall </t>
  </si>
  <si>
    <t xml:space="preserve">Hole in the wall </t>
  </si>
  <si>
    <t xml:space="preserve">Cachis way </t>
  </si>
  <si>
    <t xml:space="preserve">Forest </t>
  </si>
  <si>
    <t xml:space="preserve">Enrique </t>
  </si>
  <si>
    <t xml:space="preserve">Mario </t>
  </si>
  <si>
    <t>Efras wall</t>
  </si>
  <si>
    <t>Pinaculos</t>
  </si>
  <si>
    <t>half dead</t>
  </si>
  <si>
    <t>Tres Palmas Steps</t>
  </si>
  <si>
    <t>Pena Blanca</t>
  </si>
  <si>
    <t>healthy/bleaching</t>
  </si>
  <si>
    <t>Pena Blanca Wishing Well</t>
  </si>
  <si>
    <t>Mayaguez</t>
  </si>
  <si>
    <t>Tourmaline</t>
  </si>
  <si>
    <t>Shelf edge</t>
  </si>
  <si>
    <t>good condition</t>
  </si>
  <si>
    <t>improving</t>
  </si>
  <si>
    <t>deteriorated</t>
  </si>
  <si>
    <t>Carlos Rosario</t>
  </si>
  <si>
    <t>South of Culebrita</t>
  </si>
  <si>
    <t>South</t>
  </si>
  <si>
    <t>Pure Adventure</t>
  </si>
  <si>
    <t>Palomino</t>
  </si>
  <si>
    <t>Seven Seas</t>
  </si>
  <si>
    <t>good condition but fragmented by wave action</t>
  </si>
  <si>
    <t>disease/bleaching</t>
  </si>
  <si>
    <t>Green Beach</t>
  </si>
  <si>
    <t>Briar patch</t>
  </si>
  <si>
    <t>Palominito</t>
  </si>
  <si>
    <t>Retreat</t>
  </si>
  <si>
    <t>Palominito Sand Slide</t>
  </si>
  <si>
    <t>Palominito Spur and Groove</t>
  </si>
  <si>
    <t>Mar Chiquita</t>
  </si>
  <si>
    <t>good condition/some standing dead colonies</t>
  </si>
  <si>
    <t>diseased</t>
  </si>
  <si>
    <t>half in good condition, other half dead</t>
  </si>
  <si>
    <t>excellent health</t>
  </si>
  <si>
    <t>mainly good condition but some with white band or bleaching</t>
  </si>
  <si>
    <t>30% live rest dead or diseased/bleaching</t>
  </si>
  <si>
    <t>very good condition</t>
  </si>
  <si>
    <t>many broken due to anchor damage</t>
  </si>
  <si>
    <t>good condition/some bleaching but recover quickly</t>
  </si>
  <si>
    <t>Sea Ventures</t>
  </si>
  <si>
    <t xml:space="preserve">Palominito Spurs </t>
  </si>
  <si>
    <t>Palominito Pared</t>
  </si>
  <si>
    <t>Rooms</t>
  </si>
  <si>
    <t>Islands on the Sand</t>
  </si>
  <si>
    <t>in general healthy</t>
  </si>
  <si>
    <t>one very large healthy colony, not a lot of other colonies</t>
  </si>
  <si>
    <t>all dead but very large skeletons</t>
  </si>
  <si>
    <t>all dead</t>
  </si>
  <si>
    <t>some parts alive and healthy other part dead</t>
  </si>
  <si>
    <t>dominant in this reef, healthy</t>
  </si>
  <si>
    <t>mainly dead in all 3 reef areas here</t>
  </si>
  <si>
    <t>some very good, others diseased and bleached</t>
  </si>
  <si>
    <t>some very good, others with dead parts</t>
  </si>
  <si>
    <t>some parts dead some very healthy down the wall</t>
  </si>
  <si>
    <t>only a few colonies</t>
  </si>
  <si>
    <t>healthy and in good condition</t>
  </si>
  <si>
    <t>a lot in good condition but some dead patches on some colonies</t>
  </si>
  <si>
    <t>almost all dead and in poor health</t>
  </si>
  <si>
    <t>very good condition but not a lot of colonies</t>
  </si>
  <si>
    <t>good condition but some with bleached parts</t>
  </si>
  <si>
    <t>very bad condition and many are bleached or dead</t>
  </si>
  <si>
    <t>on the slide side very pretty but in other areas in very poor condition or dead</t>
  </si>
  <si>
    <t>Diver Supply&amp;Aquarium</t>
  </si>
  <si>
    <t xml:space="preserve">Medusa </t>
  </si>
  <si>
    <t>one large colony in good condition</t>
  </si>
  <si>
    <t>various colonies in good health</t>
  </si>
  <si>
    <t>very good health</t>
  </si>
  <si>
    <t>large area with many colonies in good condition</t>
  </si>
  <si>
    <t>many in good condition</t>
  </si>
  <si>
    <t>large colonies in good condition</t>
  </si>
  <si>
    <t>Punta Arenas</t>
  </si>
  <si>
    <t>many colonies in very good condition</t>
  </si>
  <si>
    <t>very good condition but some anchor impacts</t>
  </si>
  <si>
    <t>Southwest</t>
  </si>
  <si>
    <t>all alive in very good condition</t>
  </si>
  <si>
    <t>not a lot of colonies, in good condition</t>
  </si>
  <si>
    <t>generally good condition</t>
  </si>
  <si>
    <t>not very common, but are in good condition</t>
  </si>
  <si>
    <t>Palomino, Punta Aguila</t>
  </si>
  <si>
    <t>Palominito, Front</t>
  </si>
  <si>
    <t>Palominito, South</t>
  </si>
  <si>
    <t>La Casa del Mar</t>
  </si>
  <si>
    <t>good condition but some bleached spots at base</t>
  </si>
  <si>
    <t>Palominito, Trinchera</t>
  </si>
  <si>
    <t>good condition, some bleaching</t>
  </si>
  <si>
    <t>reef crest, good condition, some bleaching</t>
  </si>
  <si>
    <t>Canal Luis Peña</t>
  </si>
  <si>
    <t>good condition, but reef has been overfished despite reserve</t>
  </si>
  <si>
    <t>poor or regular health, a lot of sediment and most are bleached</t>
  </si>
  <si>
    <t>West of Punta Arenas</t>
  </si>
  <si>
    <t>very good condition but few fish</t>
  </si>
  <si>
    <t>poor condition with a lot of sediment</t>
  </si>
  <si>
    <t>very affected by sedimentation</t>
  </si>
  <si>
    <t>very affected by sedimentation, species not common</t>
  </si>
  <si>
    <t>some in good condition, others not</t>
  </si>
  <si>
    <t>some in good condition, others dead</t>
  </si>
  <si>
    <t>Palominitos, Gonzo</t>
  </si>
  <si>
    <t>Hector Angueira</t>
  </si>
  <si>
    <t>good condition, some with bleaching, mainly juveniles</t>
  </si>
  <si>
    <t>Palominito, Wall</t>
  </si>
  <si>
    <t>few colonies, poor condition</t>
  </si>
  <si>
    <t>some colonies left, but hurricanes have eliminated a lot</t>
  </si>
  <si>
    <t>much better health than other areas</t>
  </si>
  <si>
    <t>after last mass bleaching, few colonies recovered</t>
  </si>
  <si>
    <t>suffered a lot from last mass bleaching, poor recovery</t>
  </si>
  <si>
    <t>very poor condition</t>
  </si>
  <si>
    <t>60% alive, rest dead</t>
  </si>
  <si>
    <t>this species in better condition her</t>
  </si>
  <si>
    <t>healthy in general, some bleaching spots</t>
  </si>
  <si>
    <t>almost all dead</t>
  </si>
  <si>
    <t>some colonies, but in poor condition</t>
  </si>
  <si>
    <t>was a giant colony about 20 yrs ago but vessel traffic appears to have killed it</t>
  </si>
  <si>
    <t>not very abundant</t>
  </si>
  <si>
    <t>Diving Center</t>
  </si>
  <si>
    <t>North Coast</t>
  </si>
  <si>
    <t>Isla de Aves</t>
  </si>
  <si>
    <t>Palomino, North</t>
  </si>
  <si>
    <t>common in Cordillera, some bleaching</t>
  </si>
  <si>
    <t>bleached, dead, a few colonies alive and in good health</t>
  </si>
  <si>
    <t>some very large colonies, some a little bleached, most in good condition</t>
  </si>
  <si>
    <t>some in good condition, others not, some parts bleached</t>
  </si>
  <si>
    <t>a few colonies, not common</t>
  </si>
  <si>
    <t>small patches of these corals, very healthy</t>
  </si>
  <si>
    <t>Culebra Divers</t>
  </si>
  <si>
    <t>Tamarindo</t>
  </si>
  <si>
    <t>Lobito</t>
  </si>
  <si>
    <t>some in very good condition others in good or poor condition, many broken</t>
  </si>
  <si>
    <t>very good condition along most of the coast</t>
  </si>
  <si>
    <t>Buoy 2, Bajo Amarillo</t>
  </si>
  <si>
    <t>very good condition but it used to be a very large healthy reef</t>
  </si>
  <si>
    <t>used to be in area known as Luna Reef</t>
  </si>
  <si>
    <t>Punta Soldado</t>
  </si>
  <si>
    <t>some patches but coverage has really decreased</t>
  </si>
  <si>
    <t>inside and outside of Buoy 2 full of these</t>
  </si>
  <si>
    <t>some in good condition, lost a lot in last mass bleaching event</t>
  </si>
  <si>
    <t>Culebrita Reef</t>
  </si>
  <si>
    <t>some in good condition, others diseased</t>
  </si>
  <si>
    <t>Cayo Yerba</t>
  </si>
  <si>
    <t>not very common in Canal Luis Peña</t>
  </si>
  <si>
    <t>Buoy 4, Cabezas Puercas</t>
  </si>
  <si>
    <t>Black Bear and Nan-Sea Charter</t>
  </si>
  <si>
    <t>Arrecife Corona</t>
  </si>
  <si>
    <t>Arrecife Mosquito</t>
  </si>
  <si>
    <t>Bahia Icacos</t>
  </si>
  <si>
    <t>Ensenada Honda</t>
  </si>
  <si>
    <t>Bahia Chiva</t>
  </si>
  <si>
    <t>Blue Tang</t>
  </si>
  <si>
    <t>extense area of standing dead</t>
  </si>
  <si>
    <t>good condition, some breakage</t>
  </si>
  <si>
    <t>Outside Isabel II</t>
  </si>
  <si>
    <t>North of Cayo Blanco</t>
  </si>
  <si>
    <t>large reefs, but colonies are in small patches</t>
  </si>
  <si>
    <t>some patches more or less large</t>
  </si>
  <si>
    <t>all dead, broken colonies that used to be a large reef</t>
  </si>
  <si>
    <t>small patches in good condition</t>
  </si>
  <si>
    <t>Buoy 1</t>
  </si>
  <si>
    <t>on breakwater in good condition with a lot of patches stuck on the rocks</t>
  </si>
  <si>
    <t>South Vieques</t>
  </si>
  <si>
    <t>numerous colonies, good condition</t>
  </si>
  <si>
    <t>along south coast in general there are a lot of healthy reefs</t>
  </si>
  <si>
    <t>some colonies, but very small and scattered</t>
  </si>
  <si>
    <t>few colonies, but not very frequent</t>
  </si>
  <si>
    <t>very good condition because it's protected by rocks</t>
  </si>
  <si>
    <t>Front of Punta Arena</t>
  </si>
  <si>
    <t>Castle</t>
  </si>
  <si>
    <t>La Lanchita Reef (in front of hotel)</t>
  </si>
  <si>
    <t>Playa Grande</t>
  </si>
  <si>
    <t>very few colonies</t>
  </si>
  <si>
    <t>very good condition and reason for reef name</t>
  </si>
  <si>
    <t>very poor condition, almost all dead</t>
  </si>
  <si>
    <t>small patches of this coral</t>
  </si>
  <si>
    <t>small patches, very healthy</t>
  </si>
  <si>
    <t>some colonies, very good condition</t>
  </si>
  <si>
    <t>very healthy</t>
  </si>
  <si>
    <t>Mosquito Reef</t>
  </si>
  <si>
    <t>Rompeolas/Mosquito Pier</t>
  </si>
  <si>
    <t>Patti Reef</t>
  </si>
  <si>
    <t>Bahia Salina del Sur</t>
  </si>
  <si>
    <t>South of Bahia Salina del Sur</t>
  </si>
  <si>
    <t>Caribbean Images Tours</t>
  </si>
  <si>
    <t>good condition, no bleaching or disease</t>
  </si>
  <si>
    <t>good condition, some with bleaching</t>
  </si>
  <si>
    <t>not sure if it's this species or M. franksi, but in good condition</t>
  </si>
  <si>
    <t>only one colony in good condition and very large</t>
  </si>
  <si>
    <t>few colonies, in very good condition</t>
  </si>
  <si>
    <t>N2 the Blue</t>
  </si>
  <si>
    <t>St. Croix</t>
  </si>
  <si>
    <t>Butler Bay</t>
  </si>
  <si>
    <t>NW Bernie's Beachside Café</t>
  </si>
  <si>
    <t>Hamms Bluff</t>
  </si>
  <si>
    <t>Sundry Point after Harborview Condos</t>
  </si>
  <si>
    <t>Off Ruth Island</t>
  </si>
  <si>
    <t>Rock Jetty HOVENSA</t>
  </si>
  <si>
    <t>nice stands</t>
  </si>
  <si>
    <t>Great Pond</t>
  </si>
  <si>
    <t>Little Mill Point</t>
  </si>
  <si>
    <t>Sandy Point</t>
  </si>
  <si>
    <t>dying progressively, worse than other sites, a lot of algae</t>
  </si>
  <si>
    <t>King's Corner</t>
  </si>
  <si>
    <t>Sprat Hole</t>
  </si>
  <si>
    <t>King's Alley</t>
  </si>
  <si>
    <t>Alien</t>
  </si>
  <si>
    <t>Tide Box</t>
  </si>
  <si>
    <t>Cables</t>
  </si>
  <si>
    <t>Chubs Hole</t>
  </si>
  <si>
    <t>Butler Bay Shipwrecks</t>
  </si>
  <si>
    <t>Cane Bay</t>
  </si>
  <si>
    <t>Alien Nation</t>
  </si>
  <si>
    <t>Drums</t>
  </si>
  <si>
    <t>Rainbow</t>
  </si>
  <si>
    <t>Armageddon</t>
  </si>
  <si>
    <t>Deep Wrecks</t>
  </si>
  <si>
    <t>Shallow Wrecks</t>
  </si>
  <si>
    <t>Reef of Death/Swirling Reef</t>
  </si>
  <si>
    <t>St. Croix Ultimate Blue Water Adventure (SCUBA)</t>
  </si>
  <si>
    <t>Buck Island</t>
  </si>
  <si>
    <t>poor condition at underwater trail</t>
  </si>
  <si>
    <t>Salt River</t>
  </si>
  <si>
    <t>Long Reef</t>
  </si>
  <si>
    <t>good conditon</t>
  </si>
  <si>
    <t>Cane Bay Dive Shop</t>
  </si>
  <si>
    <t>Captain Morgan</t>
  </si>
  <si>
    <t>Davis Bay off Carambola Resort</t>
  </si>
  <si>
    <t>Wall</t>
  </si>
  <si>
    <t>only a few healthy colonies</t>
  </si>
  <si>
    <t>decent condition</t>
  </si>
  <si>
    <t>some larger patches, good condition</t>
  </si>
  <si>
    <t>Frederiksted Pier</t>
  </si>
  <si>
    <t>Vertigo</t>
  </si>
  <si>
    <t>primarily along reef tops, small heads</t>
  </si>
  <si>
    <t>all dive sites, not obvious because it's in crevices</t>
  </si>
  <si>
    <t>isolated areas</t>
  </si>
  <si>
    <t>more here al healthier than other locations</t>
  </si>
  <si>
    <t>generally no large colonies</t>
  </si>
  <si>
    <t>isolated patches at 90 ft</t>
  </si>
  <si>
    <t>one large colony about 5 ft high</t>
  </si>
  <si>
    <t>good condition at all sites</t>
  </si>
  <si>
    <t>Dive Experience</t>
  </si>
  <si>
    <t>Long Reef between WAPA and Sugar Beach</t>
  </si>
  <si>
    <t>Long Reef, Sugar Beach</t>
  </si>
  <si>
    <t>shallow water near sewage bypass, but look healthy</t>
  </si>
  <si>
    <t>White Horse Reef</t>
  </si>
  <si>
    <t>Salt River West Wall - outer</t>
  </si>
  <si>
    <t>Super Bowl</t>
  </si>
  <si>
    <t>East Gentle Winds</t>
  </si>
  <si>
    <t>Gentle Winds</t>
  </si>
  <si>
    <t>Between Little Cozumel and Twin Anchors</t>
  </si>
  <si>
    <t>good condition, only broken pieces at most other sites</t>
  </si>
  <si>
    <t>Hanna's Reef</t>
  </si>
  <si>
    <t>Carol's Corals</t>
  </si>
  <si>
    <t>Scotch Bank</t>
  </si>
  <si>
    <t>Sting Ray</t>
  </si>
  <si>
    <t>Eagle Ray</t>
  </si>
  <si>
    <t>Blue Hole</t>
  </si>
  <si>
    <t>Blue Chute (Chez Barge)</t>
  </si>
  <si>
    <t>Sleeping Shark Hole</t>
  </si>
  <si>
    <t>WAPA</t>
  </si>
  <si>
    <t>Sugar Beach</t>
  </si>
  <si>
    <t>Turquiose Bay</t>
  </si>
  <si>
    <t>Ken's Cabana</t>
  </si>
  <si>
    <t>Love Shack</t>
  </si>
  <si>
    <t>Cormorant</t>
  </si>
  <si>
    <t>Cruzan Comfort</t>
  </si>
  <si>
    <t>Knobby Knoll</t>
  </si>
  <si>
    <t>Twin Anchors</t>
  </si>
  <si>
    <t>Little Cozumel</t>
  </si>
  <si>
    <t>Shark Shanty</t>
  </si>
  <si>
    <t>Salt River East Wall- outer</t>
  </si>
  <si>
    <t>Salt River East Wall - inner</t>
  </si>
  <si>
    <t>Salt River West Wall - inner</t>
  </si>
  <si>
    <t>Refridgerators</t>
  </si>
  <si>
    <t>Rust-Op-Twist</t>
  </si>
  <si>
    <t>Wiz Bang</t>
  </si>
  <si>
    <t>Lobster Reef</t>
  </si>
  <si>
    <t>2 Dive 4</t>
  </si>
  <si>
    <t>Trench</t>
  </si>
  <si>
    <t>Pinnacle</t>
  </si>
  <si>
    <t>Pavillions</t>
  </si>
  <si>
    <t>Willy's Wish</t>
  </si>
  <si>
    <t>Twin Palms</t>
  </si>
  <si>
    <t>North Star</t>
  </si>
  <si>
    <t>Davis Bay</t>
  </si>
  <si>
    <t>Rascal's Reef</t>
  </si>
  <si>
    <t>No Name</t>
  </si>
  <si>
    <t>Annally Bay</t>
  </si>
  <si>
    <t>Dave's Digs</t>
  </si>
  <si>
    <t>no large heads</t>
  </si>
  <si>
    <t>Salt River East Wall - outer</t>
  </si>
  <si>
    <t>in deeper water</t>
  </si>
  <si>
    <t>infrequent</t>
  </si>
  <si>
    <t>observed sporadically in small numbers, good condition</t>
  </si>
  <si>
    <t>observed sporadically at all locations</t>
  </si>
  <si>
    <t>Sweet Bottom Dive Center (at Carambola)</t>
  </si>
  <si>
    <t>Sweet Bottom</t>
  </si>
  <si>
    <t>Davis Bay 1</t>
  </si>
  <si>
    <t>Davis Bay 2</t>
  </si>
  <si>
    <t>Davis Bay 3</t>
  </si>
  <si>
    <t>Davis Bay 4</t>
  </si>
  <si>
    <t>good condition at top but appears dead underneath</t>
  </si>
  <si>
    <t>good condition, observed intermittently</t>
  </si>
  <si>
    <t>Cruz Bay (Westin)</t>
  </si>
  <si>
    <t>St. John</t>
  </si>
  <si>
    <t>Hawksnest Bay</t>
  </si>
  <si>
    <t>Rocky Point, Between Honeymoon and Solomon's Bays</t>
  </si>
  <si>
    <t>Carvel</t>
  </si>
  <si>
    <t>some regrowth, but appears stressed over last 9 yrs</t>
  </si>
  <si>
    <t>Congo</t>
  </si>
  <si>
    <t>Cow and Calf</t>
  </si>
  <si>
    <t>Mingo</t>
  </si>
  <si>
    <t>before more abundant here than other sites, but now in poor condition</t>
  </si>
  <si>
    <t>Grass Cay</t>
  </si>
  <si>
    <t>Boobie Rock</t>
  </si>
  <si>
    <t>around a mooring pin</t>
  </si>
  <si>
    <t>small heads and few</t>
  </si>
  <si>
    <t>relatively healthy</t>
  </si>
  <si>
    <t>Devers Bay</t>
  </si>
  <si>
    <t>Little St. James</t>
  </si>
  <si>
    <t>Thatch Cay</t>
  </si>
  <si>
    <t>General Rogers Wreck, off Sugar Bay</t>
  </si>
  <si>
    <t>encrusting wreck</t>
  </si>
  <si>
    <t>Hank Tonnemacher, 7 Seas Ltd.</t>
  </si>
  <si>
    <t>Porpoise Point</t>
  </si>
  <si>
    <t>Long Point</t>
  </si>
  <si>
    <t>now dead</t>
  </si>
  <si>
    <t>Teague Bay</t>
  </si>
  <si>
    <t>Buck Island Bar</t>
  </si>
  <si>
    <t>at 100-130 ft</t>
  </si>
  <si>
    <t>East off Salt River Point</t>
  </si>
  <si>
    <t>no longer here</t>
  </si>
  <si>
    <t>St. Thomas</t>
  </si>
  <si>
    <t>Low Key Watersports</t>
  </si>
  <si>
    <t>Stevens Cay</t>
  </si>
  <si>
    <t>Reef Bay</t>
  </si>
  <si>
    <t>medium condition, some bleaching and sand cover</t>
  </si>
  <si>
    <t>some bleaching, but recovering</t>
  </si>
  <si>
    <t>Lovango Cay</t>
  </si>
  <si>
    <t>Whistling Cay</t>
  </si>
  <si>
    <t>Tektite</t>
  </si>
  <si>
    <t>Eagle Shoals</t>
  </si>
  <si>
    <t>varying degrees of health</t>
  </si>
  <si>
    <t>healthier heads here</t>
  </si>
  <si>
    <t>medium condition, some bleaching</t>
  </si>
  <si>
    <t>some sediment on smaller heads</t>
  </si>
  <si>
    <t>medium condition</t>
  </si>
  <si>
    <t>best condition here in part because diving infrequent</t>
  </si>
  <si>
    <t>Kiddel</t>
  </si>
  <si>
    <t>Patagon</t>
  </si>
  <si>
    <t>Dog Island</t>
  </si>
  <si>
    <t>just a few on back side of island</t>
  </si>
  <si>
    <t>mostly dead at this location</t>
  </si>
  <si>
    <t>a little remaining, starting to see growth</t>
  </si>
  <si>
    <t>at the top see snorkel damage</t>
  </si>
  <si>
    <t>Greater St. James</t>
  </si>
  <si>
    <t>Frenchcap</t>
  </si>
  <si>
    <t>at 60 ft</t>
  </si>
  <si>
    <t>Great Bay</t>
  </si>
  <si>
    <t>Buck Island (the Cove or Y Reef)</t>
  </si>
  <si>
    <t>was bleached seems to be growing now</t>
  </si>
  <si>
    <t>Capella (the Coral Bowl)</t>
  </si>
  <si>
    <t>not a lot</t>
  </si>
  <si>
    <t>very nice</t>
  </si>
  <si>
    <t>very nice on east side</t>
  </si>
  <si>
    <t>common</t>
  </si>
  <si>
    <t>area filled with large mounds of this</t>
  </si>
  <si>
    <t>small heads and few, some dead but some new growth</t>
  </si>
  <si>
    <t>lots dead, but coming back</t>
  </si>
  <si>
    <t>lots dead, but coming back even at 50 ft here</t>
  </si>
  <si>
    <t>3 dive sites here, but don't come often</t>
  </si>
  <si>
    <t>not frequent, but viewed in small amounts at most sites, best condition here</t>
  </si>
  <si>
    <t>Admiralty Dive Center (Windward Passage)</t>
  </si>
  <si>
    <t>Armandos Paradise</t>
  </si>
  <si>
    <t>Spratt Point (south Water Island)</t>
  </si>
  <si>
    <t>The Chrysler, Flat Cay (south)</t>
  </si>
  <si>
    <t>Dry Rocks</t>
  </si>
  <si>
    <t>sparse but new growth in 15-25 ft</t>
  </si>
  <si>
    <t>sparse but new growth</t>
  </si>
  <si>
    <t>extensive stands, healthiest at 30 ft</t>
  </si>
  <si>
    <t>Saba Point</t>
  </si>
  <si>
    <t>small amounts</t>
  </si>
  <si>
    <t>extensive stands, healthy</t>
  </si>
  <si>
    <t>Flat Cay (north wall)</t>
  </si>
  <si>
    <t>healthy even in channel areas with sedimentation</t>
  </si>
  <si>
    <t>fair amount growing here, looks healthy but dome bleaching in shallower areas</t>
  </si>
  <si>
    <t>all doing well even in locations with more sediment</t>
  </si>
  <si>
    <t>good condition, one very large more than 6-7 ft high</t>
  </si>
  <si>
    <t>sometimes shallow but most at 45-60 ft, healthier in deeper areas with some new growth</t>
  </si>
  <si>
    <t xml:space="preserve">Coki Beach Dive Club </t>
  </si>
  <si>
    <t>Coki Point</t>
  </si>
  <si>
    <t>at the beginning of "west reef"</t>
  </si>
  <si>
    <t>Calf Rock</t>
  </si>
  <si>
    <t>healthy stand</t>
  </si>
  <si>
    <t>at the beginning of "west reef", quite a bit here</t>
  </si>
  <si>
    <t>Tunnels and Arches</t>
  </si>
  <si>
    <t>Bull Point, Thatch</t>
  </si>
  <si>
    <t>Grass Cay, front side</t>
  </si>
  <si>
    <t>Mounds of Mingo</t>
  </si>
  <si>
    <t>no indication of poor condition</t>
  </si>
  <si>
    <t>"transitional" condition, some large heads, but many small due to impacts</t>
  </si>
  <si>
    <t>very common here</t>
  </si>
  <si>
    <t>Cow Rock</t>
  </si>
  <si>
    <t>some damaged and knocked over, large colony smashed</t>
  </si>
  <si>
    <t>on "east reef"</t>
  </si>
  <si>
    <t>Dive In (Doubtree Sapphire)</t>
  </si>
  <si>
    <t>Cow/Calf Rocks</t>
  </si>
  <si>
    <t>bleaching and broken, especially in shallow areas</t>
  </si>
  <si>
    <t>used to be large field of this, but now bleached and broken though not all dead</t>
  </si>
  <si>
    <t>Next to Chocolate Hole (Devers Bay)</t>
  </si>
  <si>
    <t>Dog Rocks</t>
  </si>
  <si>
    <t>Jersey Bay</t>
  </si>
  <si>
    <t>bleaching in spots</t>
  </si>
  <si>
    <t>bleaching and discoloration prevalent</t>
  </si>
  <si>
    <t>good spot for coals, has come back from 2005 bleaching, but some spots still observed</t>
  </si>
  <si>
    <t>40-50 ft depth and more</t>
  </si>
  <si>
    <t>Grass</t>
  </si>
  <si>
    <t>some bleaching in past</t>
  </si>
  <si>
    <t>few spots in 50-60 ft</t>
  </si>
  <si>
    <t>area used to be famous for this coral, but no longer there</t>
  </si>
  <si>
    <t>Coki Beach</t>
  </si>
  <si>
    <t>getting "dark", possibly due to algal growth, also anchor damage</t>
  </si>
  <si>
    <t>large stand, but suffering damage</t>
  </si>
  <si>
    <t>suffering damage</t>
  </si>
  <si>
    <t>big stand in sand, but no longer very healthy</t>
  </si>
  <si>
    <t>south side and off points have coral but anchor damage</t>
  </si>
  <si>
    <t>knocked over, possibly anchor damage</t>
  </si>
  <si>
    <t>some bleaching on most heads</t>
  </si>
  <si>
    <t>Flat Cay, Wreck of Rockefeller</t>
  </si>
  <si>
    <t>Mark Sabino, Yacht Haven</t>
  </si>
  <si>
    <t>stand east of the cay</t>
  </si>
  <si>
    <t>stand off the bay</t>
  </si>
  <si>
    <t>on reef with elkhorn</t>
  </si>
  <si>
    <t>Red Hook Dive Center</t>
  </si>
  <si>
    <t>Betty Bay</t>
  </si>
  <si>
    <t>abundant here</t>
  </si>
  <si>
    <t>sporadic</t>
  </si>
  <si>
    <t>more abundant that elkhorn here</t>
  </si>
  <si>
    <t>Consuela</t>
  </si>
  <si>
    <t>Stragglers</t>
  </si>
  <si>
    <t>Ledges (Little St. James)</t>
  </si>
  <si>
    <t>Fishbowl</t>
  </si>
  <si>
    <t>good condition and fairly abundant</t>
  </si>
  <si>
    <t>abundant here, average 45 ft</t>
  </si>
  <si>
    <t>deeper than other corals, no bleaching</t>
  </si>
  <si>
    <t>not in good condition, tops topped off, not necessarily anchor damage, bleaching observed but grows quickly</t>
  </si>
  <si>
    <t>tucked in with star corals</t>
  </si>
  <si>
    <t>some bleaching, not as abundant as other corals</t>
  </si>
  <si>
    <t>Underwater Safaris</t>
  </si>
  <si>
    <t>south side, abundant</t>
  </si>
  <si>
    <t>less abundant than other sites</t>
  </si>
  <si>
    <t>Supermarket</t>
  </si>
  <si>
    <t>Runnel Bay</t>
  </si>
  <si>
    <t>fair amount</t>
  </si>
  <si>
    <t>not a lot, but present</t>
  </si>
  <si>
    <t>lots of coral present, but broken up</t>
  </si>
  <si>
    <t>Barges</t>
  </si>
  <si>
    <t>Hull Bay</t>
  </si>
  <si>
    <t>abundance varies, condition okay</t>
  </si>
  <si>
    <t>Kalkun Cay</t>
  </si>
  <si>
    <t>not in great shape</t>
  </si>
  <si>
    <t>less abundant than boulder star coral</t>
  </si>
  <si>
    <t>plentiful here</t>
  </si>
  <si>
    <t>Aqua Action Dive Center (Secret Harbour Beach Resort)</t>
  </si>
  <si>
    <t>Andre Reef (Buck Island north)</t>
  </si>
  <si>
    <t>Joes Jam</t>
  </si>
  <si>
    <t>Coral Bowl</t>
  </si>
  <si>
    <t>Buck Island Point</t>
  </si>
  <si>
    <t>big stand, started bleaching within last 4 years (2011 interview)</t>
  </si>
  <si>
    <t>south of dive site on north side of island</t>
  </si>
  <si>
    <t>good condition and well established with new growth</t>
  </si>
  <si>
    <t>Andres Reef</t>
  </si>
  <si>
    <t>south side, good condition</t>
  </si>
  <si>
    <t>good specimen, approximately 8 ft high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</si>
</sst>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3"/>
  <sheetViews>
    <sheetView tabSelected="1" zoomScalePageLayoutView="0" workbookViewId="0" topLeftCell="A1295">
      <selection activeCell="A1338" sqref="A1338"/>
    </sheetView>
  </sheetViews>
  <sheetFormatPr defaultColWidth="9.140625" defaultRowHeight="15"/>
  <cols>
    <col min="2" max="2" width="22.421875" style="0" customWidth="1"/>
    <col min="3" max="3" width="12.7109375" style="0" customWidth="1"/>
    <col min="4" max="4" width="22.8515625" style="0" customWidth="1"/>
    <col min="5" max="5" width="24.57421875" style="0" customWidth="1"/>
    <col min="6" max="6" width="20.140625" style="0" customWidth="1"/>
    <col min="7" max="7" width="6.57421875" style="0" customWidth="1"/>
    <col min="8" max="8" width="6.28125" style="0" customWidth="1"/>
    <col min="9" max="9" width="5.8515625" style="0" customWidth="1"/>
    <col min="10" max="10" width="11.8515625" style="1" customWidth="1"/>
    <col min="11" max="11" width="7.421875" style="0" customWidth="1"/>
    <col min="12" max="12" width="7.00390625" style="0" customWidth="1"/>
    <col min="13" max="13" width="13.8515625" style="0" customWidth="1"/>
    <col min="14" max="14" width="12.57421875" style="1" customWidth="1"/>
  </cols>
  <sheetData>
    <row r="1" spans="1:14" ht="15">
      <c r="A1" t="s">
        <v>101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93</v>
      </c>
      <c r="H1" t="s">
        <v>94</v>
      </c>
      <c r="I1" t="s">
        <v>95</v>
      </c>
      <c r="J1" s="1" t="s">
        <v>96</v>
      </c>
      <c r="K1" t="s">
        <v>97</v>
      </c>
      <c r="L1" t="s">
        <v>98</v>
      </c>
      <c r="M1" t="s">
        <v>99</v>
      </c>
      <c r="N1" s="1" t="s">
        <v>100</v>
      </c>
    </row>
    <row r="2" spans="1:14" ht="15">
      <c r="A2">
        <v>1</v>
      </c>
      <c r="B2" t="s">
        <v>5</v>
      </c>
      <c r="C2" t="s">
        <v>6</v>
      </c>
      <c r="D2" t="s">
        <v>106</v>
      </c>
      <c r="E2" t="s">
        <v>7</v>
      </c>
      <c r="F2" t="s">
        <v>8</v>
      </c>
      <c r="G2">
        <v>18</v>
      </c>
      <c r="H2">
        <v>27</v>
      </c>
      <c r="I2">
        <v>41.61</v>
      </c>
      <c r="J2" s="1">
        <f>G2+((H2+(I2/60))/60)</f>
        <v>18.461558333333333</v>
      </c>
      <c r="K2">
        <v>65</v>
      </c>
      <c r="L2">
        <v>58</v>
      </c>
      <c r="M2">
        <v>58.02</v>
      </c>
      <c r="N2" s="1">
        <f>-(K2+((L2+(M2/60))/60))</f>
        <v>-65.98278333333333</v>
      </c>
    </row>
    <row r="3" spans="1:14" ht="15">
      <c r="A3">
        <v>2</v>
      </c>
      <c r="B3" t="s">
        <v>5</v>
      </c>
      <c r="C3" t="s">
        <v>102</v>
      </c>
      <c r="D3" t="s">
        <v>103</v>
      </c>
      <c r="E3" t="s">
        <v>7</v>
      </c>
      <c r="F3" t="s">
        <v>10</v>
      </c>
      <c r="G3">
        <v>17</v>
      </c>
      <c r="H3">
        <v>56</v>
      </c>
      <c r="I3">
        <v>5.4</v>
      </c>
      <c r="J3" s="1">
        <v>17.928374</v>
      </c>
      <c r="K3">
        <v>67</v>
      </c>
      <c r="L3">
        <v>1</v>
      </c>
      <c r="M3">
        <v>7.8</v>
      </c>
      <c r="N3" s="1">
        <v>-66.918253</v>
      </c>
    </row>
    <row r="4" spans="1:14" ht="15">
      <c r="A4">
        <v>3</v>
      </c>
      <c r="B4" t="s">
        <v>5</v>
      </c>
      <c r="C4" t="s">
        <v>11</v>
      </c>
      <c r="D4" t="s">
        <v>12</v>
      </c>
      <c r="E4" t="s">
        <v>13</v>
      </c>
      <c r="F4" t="s">
        <v>8</v>
      </c>
      <c r="G4">
        <v>18</v>
      </c>
      <c r="H4">
        <v>20</v>
      </c>
      <c r="I4">
        <v>8.52</v>
      </c>
      <c r="J4" s="1">
        <v>18.337864</v>
      </c>
      <c r="K4">
        <v>65</v>
      </c>
      <c r="L4">
        <v>33</v>
      </c>
      <c r="M4">
        <v>56.63</v>
      </c>
      <c r="N4" s="1">
        <v>-65.563864</v>
      </c>
    </row>
    <row r="5" spans="1:14" ht="15">
      <c r="A5">
        <v>4</v>
      </c>
      <c r="B5" t="s">
        <v>5</v>
      </c>
      <c r="C5" t="s">
        <v>11</v>
      </c>
      <c r="D5" t="s">
        <v>89</v>
      </c>
      <c r="E5" t="s">
        <v>13</v>
      </c>
      <c r="J5" s="1">
        <v>18.391523</v>
      </c>
      <c r="N5" s="1">
        <v>-65.596532</v>
      </c>
    </row>
    <row r="6" spans="1:14" ht="15">
      <c r="A6">
        <v>5</v>
      </c>
      <c r="B6" t="s">
        <v>5</v>
      </c>
      <c r="C6" t="s">
        <v>15</v>
      </c>
      <c r="D6" t="s">
        <v>16</v>
      </c>
      <c r="E6" t="s">
        <v>17</v>
      </c>
      <c r="F6" t="s">
        <v>8</v>
      </c>
      <c r="G6">
        <v>18</v>
      </c>
      <c r="H6">
        <v>27</v>
      </c>
      <c r="I6">
        <v>48.49</v>
      </c>
      <c r="J6" s="1">
        <f>G6+((H6+(I6/60))/60)</f>
        <v>18.463469444444446</v>
      </c>
      <c r="K6">
        <v>67</v>
      </c>
      <c r="L6">
        <v>10</v>
      </c>
      <c r="M6">
        <v>8.44</v>
      </c>
      <c r="N6" s="1">
        <f>-(K6+((L6+(M6/60))/60))</f>
        <v>-67.16901111111112</v>
      </c>
    </row>
    <row r="7" spans="1:14" ht="15">
      <c r="A7">
        <v>6</v>
      </c>
      <c r="B7" t="s">
        <v>5</v>
      </c>
      <c r="C7" t="s">
        <v>11</v>
      </c>
      <c r="D7" t="s">
        <v>38</v>
      </c>
      <c r="E7" t="s">
        <v>17</v>
      </c>
      <c r="F7" t="s">
        <v>8</v>
      </c>
      <c r="G7">
        <v>18</v>
      </c>
      <c r="H7">
        <v>22</v>
      </c>
      <c r="I7">
        <v>47.41</v>
      </c>
      <c r="J7" s="1">
        <v>18.370772</v>
      </c>
      <c r="K7">
        <v>65</v>
      </c>
      <c r="L7">
        <v>34</v>
      </c>
      <c r="M7">
        <v>17.08</v>
      </c>
      <c r="N7" s="1">
        <v>-65.538674</v>
      </c>
    </row>
    <row r="8" spans="1:14" ht="15">
      <c r="A8">
        <v>7</v>
      </c>
      <c r="B8" t="s">
        <v>5</v>
      </c>
      <c r="C8" t="s">
        <v>9</v>
      </c>
      <c r="D8" t="s">
        <v>107</v>
      </c>
      <c r="E8" t="s">
        <v>19</v>
      </c>
      <c r="F8" t="s">
        <v>8</v>
      </c>
      <c r="G8">
        <v>17</v>
      </c>
      <c r="H8">
        <v>56</v>
      </c>
      <c r="I8">
        <v>8.14</v>
      </c>
      <c r="J8" s="1">
        <f>G8+((H8+(I8/60))/60)</f>
        <v>17.935594444444444</v>
      </c>
      <c r="K8">
        <v>67</v>
      </c>
      <c r="L8">
        <v>0</v>
      </c>
      <c r="M8">
        <v>55.3</v>
      </c>
      <c r="N8" s="1">
        <f>-(K8+((L8+(M8/60))/60))</f>
        <v>-67.0153611111111</v>
      </c>
    </row>
    <row r="9" spans="1:14" ht="15">
      <c r="A9">
        <v>8</v>
      </c>
      <c r="B9" t="s">
        <v>5</v>
      </c>
      <c r="C9" t="s">
        <v>21</v>
      </c>
      <c r="D9" t="s">
        <v>104</v>
      </c>
      <c r="E9" t="s">
        <v>19</v>
      </c>
      <c r="F9" t="s">
        <v>8</v>
      </c>
      <c r="G9">
        <v>18</v>
      </c>
      <c r="H9">
        <v>7</v>
      </c>
      <c r="I9">
        <v>4.17</v>
      </c>
      <c r="J9" s="1">
        <f>G9+((H9+(I9/60))/60)</f>
        <v>18.117825</v>
      </c>
      <c r="K9">
        <v>65</v>
      </c>
      <c r="L9">
        <v>18</v>
      </c>
      <c r="M9">
        <v>54.74</v>
      </c>
      <c r="N9" s="1">
        <f>-(K9+((L9+(M9/60))/60))</f>
        <v>-65.31520555555555</v>
      </c>
    </row>
    <row r="10" spans="1:14" ht="15">
      <c r="A10">
        <v>9</v>
      </c>
      <c r="B10" t="s">
        <v>5</v>
      </c>
      <c r="C10" t="s">
        <v>15</v>
      </c>
      <c r="D10" t="s">
        <v>16</v>
      </c>
      <c r="E10" t="s">
        <v>22</v>
      </c>
      <c r="F10" t="s">
        <v>8</v>
      </c>
      <c r="G10">
        <v>18</v>
      </c>
      <c r="H10">
        <v>27</v>
      </c>
      <c r="I10">
        <v>48.49</v>
      </c>
      <c r="J10" s="1">
        <f>G10+((H10+(I10/60))/60)</f>
        <v>18.463469444444446</v>
      </c>
      <c r="K10">
        <v>67</v>
      </c>
      <c r="L10">
        <v>10</v>
      </c>
      <c r="M10">
        <v>8.44</v>
      </c>
      <c r="N10" s="1">
        <f>-(K10+((L10+(M10/60))/60))</f>
        <v>-67.16901111111112</v>
      </c>
    </row>
    <row r="11" spans="1:14" ht="15">
      <c r="A11">
        <v>10</v>
      </c>
      <c r="B11" t="s">
        <v>5</v>
      </c>
      <c r="C11" t="s">
        <v>15</v>
      </c>
      <c r="D11" t="s">
        <v>16</v>
      </c>
      <c r="E11" t="s">
        <v>17</v>
      </c>
      <c r="F11" t="s">
        <v>8</v>
      </c>
      <c r="J11" s="1">
        <v>18.463469</v>
      </c>
      <c r="N11" s="1">
        <v>-67.169011</v>
      </c>
    </row>
    <row r="12" spans="1:14" ht="15">
      <c r="A12">
        <v>11</v>
      </c>
      <c r="B12" t="s">
        <v>5</v>
      </c>
      <c r="C12" t="s">
        <v>15</v>
      </c>
      <c r="D12" t="s">
        <v>16</v>
      </c>
      <c r="E12" t="s">
        <v>23</v>
      </c>
      <c r="F12" t="s">
        <v>8</v>
      </c>
      <c r="G12">
        <v>18</v>
      </c>
      <c r="H12">
        <v>27</v>
      </c>
      <c r="I12">
        <v>48.49</v>
      </c>
      <c r="J12" s="1">
        <f>G12+((H12+(I12/60))/60)</f>
        <v>18.463469444444446</v>
      </c>
      <c r="K12">
        <v>67</v>
      </c>
      <c r="L12">
        <v>10</v>
      </c>
      <c r="M12">
        <v>8.44</v>
      </c>
      <c r="N12" s="1">
        <f>-(K12+((L12+(M12/60))/60))</f>
        <v>-67.16901111111112</v>
      </c>
    </row>
    <row r="13" spans="1:14" ht="15">
      <c r="A13">
        <v>12</v>
      </c>
      <c r="B13" t="s">
        <v>5</v>
      </c>
      <c r="C13" t="s">
        <v>15</v>
      </c>
      <c r="D13" t="s">
        <v>16</v>
      </c>
      <c r="E13" t="s">
        <v>24</v>
      </c>
      <c r="F13" t="s">
        <v>8</v>
      </c>
      <c r="G13">
        <v>18</v>
      </c>
      <c r="H13">
        <v>27</v>
      </c>
      <c r="I13">
        <v>48.49</v>
      </c>
      <c r="J13" s="1">
        <f>G13+((H13+(I13/60))/60)</f>
        <v>18.463469444444446</v>
      </c>
      <c r="K13">
        <v>67</v>
      </c>
      <c r="L13">
        <v>10</v>
      </c>
      <c r="M13">
        <v>8.44</v>
      </c>
      <c r="N13" s="1">
        <f>-(K13+((L13+(M13/60))/60))</f>
        <v>-67.16901111111112</v>
      </c>
    </row>
    <row r="14" spans="1:14" ht="15">
      <c r="A14">
        <v>13</v>
      </c>
      <c r="B14" t="s">
        <v>5</v>
      </c>
      <c r="C14" t="s">
        <v>11</v>
      </c>
      <c r="D14" t="s">
        <v>14</v>
      </c>
      <c r="E14" t="s">
        <v>24</v>
      </c>
      <c r="F14" t="s">
        <v>8</v>
      </c>
      <c r="G14">
        <v>18</v>
      </c>
      <c r="H14">
        <v>22</v>
      </c>
      <c r="I14">
        <v>34.67</v>
      </c>
      <c r="J14" s="1">
        <v>18.380682</v>
      </c>
      <c r="K14">
        <v>65</v>
      </c>
      <c r="L14">
        <v>36</v>
      </c>
      <c r="M14">
        <v>58.55</v>
      </c>
      <c r="N14" s="1">
        <v>-65.563262</v>
      </c>
    </row>
    <row r="15" spans="1:14" ht="15">
      <c r="A15">
        <v>14</v>
      </c>
      <c r="B15" t="s">
        <v>5</v>
      </c>
      <c r="C15" t="s">
        <v>15</v>
      </c>
      <c r="D15" t="s">
        <v>16</v>
      </c>
      <c r="E15" t="s">
        <v>25</v>
      </c>
      <c r="F15" t="s">
        <v>8</v>
      </c>
      <c r="G15">
        <v>18</v>
      </c>
      <c r="H15">
        <v>27</v>
      </c>
      <c r="I15">
        <v>48.49</v>
      </c>
      <c r="J15" s="1">
        <f>G15+((H15+(I15/60))/60)</f>
        <v>18.463469444444446</v>
      </c>
      <c r="K15">
        <v>67</v>
      </c>
      <c r="L15">
        <v>10</v>
      </c>
      <c r="M15">
        <v>8.44</v>
      </c>
      <c r="N15" s="1">
        <f>-(K15+((L15+(M15/60))/60))</f>
        <v>-67.16901111111112</v>
      </c>
    </row>
    <row r="16" spans="1:14" ht="15">
      <c r="A16">
        <v>15</v>
      </c>
      <c r="B16" t="s">
        <v>5</v>
      </c>
      <c r="C16" t="s">
        <v>26</v>
      </c>
      <c r="D16" t="s">
        <v>27</v>
      </c>
      <c r="E16" t="s">
        <v>28</v>
      </c>
      <c r="F16" t="s">
        <v>8</v>
      </c>
      <c r="G16">
        <v>18</v>
      </c>
      <c r="H16">
        <v>29</v>
      </c>
      <c r="I16">
        <v>32.7</v>
      </c>
      <c r="J16" s="1">
        <v>18.486932</v>
      </c>
      <c r="K16">
        <v>66</v>
      </c>
      <c r="L16">
        <v>24</v>
      </c>
      <c r="M16">
        <v>52.31</v>
      </c>
      <c r="N16" s="1">
        <v>-66.370526</v>
      </c>
    </row>
    <row r="17" spans="1:14" ht="15">
      <c r="A17">
        <v>16</v>
      </c>
      <c r="B17" t="s">
        <v>5</v>
      </c>
      <c r="C17" t="s">
        <v>26</v>
      </c>
      <c r="D17" t="s">
        <v>27</v>
      </c>
      <c r="E17" t="s">
        <v>7</v>
      </c>
      <c r="F17" t="s">
        <v>54</v>
      </c>
      <c r="G17">
        <v>18</v>
      </c>
      <c r="H17">
        <v>29</v>
      </c>
      <c r="I17">
        <v>32.7</v>
      </c>
      <c r="J17" s="1">
        <f>G17+((H17+(I17/60))/60)</f>
        <v>18.492416666666667</v>
      </c>
      <c r="K17">
        <v>66</v>
      </c>
      <c r="L17">
        <v>24</v>
      </c>
      <c r="M17">
        <v>52.31</v>
      </c>
      <c r="N17" s="1">
        <f>-(K17+((L17+(M17/60))/60))</f>
        <v>-66.41453055555556</v>
      </c>
    </row>
    <row r="18" spans="1:14" ht="15">
      <c r="A18">
        <v>17</v>
      </c>
      <c r="B18" t="s">
        <v>5</v>
      </c>
      <c r="C18" t="s">
        <v>85</v>
      </c>
      <c r="D18" t="s">
        <v>86</v>
      </c>
      <c r="E18" t="s">
        <v>28</v>
      </c>
      <c r="F18" t="s">
        <v>54</v>
      </c>
      <c r="G18">
        <v>18</v>
      </c>
      <c r="H18">
        <v>28</v>
      </c>
      <c r="I18">
        <v>0.48</v>
      </c>
      <c r="J18" s="1">
        <f>G18+((H18+(I18/60))/60)</f>
        <v>18.4668</v>
      </c>
      <c r="K18">
        <v>65</v>
      </c>
      <c r="L18">
        <v>59</v>
      </c>
      <c r="M18">
        <v>33.36</v>
      </c>
      <c r="N18" s="1">
        <f>-(K18+((L18+(M18/60))/60))</f>
        <v>-65.9926</v>
      </c>
    </row>
    <row r="19" spans="1:14" ht="15">
      <c r="A19">
        <v>18</v>
      </c>
      <c r="B19" t="s">
        <v>5</v>
      </c>
      <c r="C19" t="s">
        <v>20</v>
      </c>
      <c r="D19" t="s">
        <v>63</v>
      </c>
      <c r="E19" t="s">
        <v>23</v>
      </c>
      <c r="F19" t="s">
        <v>54</v>
      </c>
      <c r="G19">
        <v>17</v>
      </c>
      <c r="H19">
        <v>54</v>
      </c>
      <c r="I19">
        <v>34.56</v>
      </c>
      <c r="J19" s="1">
        <v>17.892845</v>
      </c>
      <c r="K19">
        <v>66</v>
      </c>
      <c r="L19">
        <v>53</v>
      </c>
      <c r="M19">
        <v>36.99</v>
      </c>
      <c r="N19" s="1">
        <v>-66.896363</v>
      </c>
    </row>
    <row r="20" spans="1:14" ht="15">
      <c r="A20">
        <v>19</v>
      </c>
      <c r="B20" t="s">
        <v>5</v>
      </c>
      <c r="C20" t="s">
        <v>20</v>
      </c>
      <c r="D20" t="s">
        <v>63</v>
      </c>
      <c r="E20" t="s">
        <v>19</v>
      </c>
      <c r="F20" t="s">
        <v>8</v>
      </c>
      <c r="G20">
        <v>17</v>
      </c>
      <c r="H20">
        <v>54</v>
      </c>
      <c r="I20">
        <v>34.56</v>
      </c>
      <c r="J20" s="1">
        <v>17.892845</v>
      </c>
      <c r="K20">
        <v>66</v>
      </c>
      <c r="L20">
        <v>53</v>
      </c>
      <c r="M20">
        <v>36.99</v>
      </c>
      <c r="N20" s="1">
        <v>-66.896363</v>
      </c>
    </row>
    <row r="21" spans="1:14" ht="15">
      <c r="A21">
        <v>20</v>
      </c>
      <c r="B21" t="s">
        <v>29</v>
      </c>
      <c r="C21" t="s">
        <v>30</v>
      </c>
      <c r="D21" t="s">
        <v>31</v>
      </c>
      <c r="E21" t="s">
        <v>7</v>
      </c>
      <c r="F21" t="s">
        <v>8</v>
      </c>
      <c r="G21">
        <v>18</v>
      </c>
      <c r="H21">
        <v>27</v>
      </c>
      <c r="I21">
        <v>57.04</v>
      </c>
      <c r="J21" s="1">
        <v>18.468206</v>
      </c>
      <c r="K21">
        <v>66</v>
      </c>
      <c r="L21">
        <v>5</v>
      </c>
      <c r="M21">
        <v>6.04</v>
      </c>
      <c r="N21" s="1">
        <v>-66.088385</v>
      </c>
    </row>
    <row r="22" spans="1:14" ht="15">
      <c r="A22">
        <v>21</v>
      </c>
      <c r="B22" t="s">
        <v>29</v>
      </c>
      <c r="C22" t="s">
        <v>30</v>
      </c>
      <c r="D22" t="s">
        <v>31</v>
      </c>
      <c r="E22" t="s">
        <v>13</v>
      </c>
      <c r="F22" t="s">
        <v>8</v>
      </c>
      <c r="J22" s="1">
        <v>18.468206</v>
      </c>
      <c r="N22" s="1">
        <v>-66.088385</v>
      </c>
    </row>
    <row r="23" spans="1:14" ht="15">
      <c r="A23">
        <v>22</v>
      </c>
      <c r="B23" t="s">
        <v>29</v>
      </c>
      <c r="C23" t="s">
        <v>26</v>
      </c>
      <c r="D23" t="s">
        <v>27</v>
      </c>
      <c r="E23" t="s">
        <v>7</v>
      </c>
      <c r="F23" t="s">
        <v>8</v>
      </c>
      <c r="G23">
        <v>18</v>
      </c>
      <c r="H23">
        <v>29</v>
      </c>
      <c r="I23">
        <v>32.7</v>
      </c>
      <c r="J23" s="1">
        <v>18.486932</v>
      </c>
      <c r="K23">
        <v>66</v>
      </c>
      <c r="L23">
        <v>24</v>
      </c>
      <c r="M23">
        <v>52.31</v>
      </c>
      <c r="N23" s="1">
        <v>-66.370526</v>
      </c>
    </row>
    <row r="24" spans="1:14" ht="15">
      <c r="A24">
        <v>23</v>
      </c>
      <c r="B24" t="s">
        <v>29</v>
      </c>
      <c r="C24" t="s">
        <v>26</v>
      </c>
      <c r="D24" t="s">
        <v>27</v>
      </c>
      <c r="E24" t="s">
        <v>13</v>
      </c>
      <c r="F24" t="s">
        <v>8</v>
      </c>
      <c r="G24">
        <v>18</v>
      </c>
      <c r="H24">
        <v>29</v>
      </c>
      <c r="I24">
        <v>32.7</v>
      </c>
      <c r="J24" s="1">
        <v>18.486932</v>
      </c>
      <c r="K24">
        <v>66</v>
      </c>
      <c r="L24">
        <v>24</v>
      </c>
      <c r="M24">
        <v>52.31</v>
      </c>
      <c r="N24" s="1">
        <v>-66.370526</v>
      </c>
    </row>
    <row r="25" spans="1:14" ht="15">
      <c r="A25">
        <v>24</v>
      </c>
      <c r="B25" t="s">
        <v>29</v>
      </c>
      <c r="C25" t="s">
        <v>9</v>
      </c>
      <c r="D25" t="s">
        <v>108</v>
      </c>
      <c r="E25" t="s">
        <v>17</v>
      </c>
      <c r="F25" t="s">
        <v>34</v>
      </c>
      <c r="G25">
        <v>17</v>
      </c>
      <c r="H25">
        <v>52</v>
      </c>
      <c r="I25">
        <v>48.54</v>
      </c>
      <c r="J25" s="1">
        <f aca="true" t="shared" si="0" ref="J25:J32">G25+((H25+(I25/60))/60)</f>
        <v>17.88015</v>
      </c>
      <c r="K25">
        <v>67</v>
      </c>
      <c r="L25">
        <v>2</v>
      </c>
      <c r="M25">
        <v>37.76</v>
      </c>
      <c r="N25" s="1">
        <f aca="true" t="shared" si="1" ref="N25:N32">-(K25+((L25+(M25/60))/60))</f>
        <v>-67.04382222222222</v>
      </c>
    </row>
    <row r="26" spans="1:14" ht="15">
      <c r="A26">
        <v>25</v>
      </c>
      <c r="B26" t="s">
        <v>29</v>
      </c>
      <c r="C26" t="s">
        <v>9</v>
      </c>
      <c r="D26" t="s">
        <v>36</v>
      </c>
      <c r="E26" t="s">
        <v>17</v>
      </c>
      <c r="F26" t="s">
        <v>34</v>
      </c>
      <c r="G26">
        <v>17</v>
      </c>
      <c r="H26">
        <v>52</v>
      </c>
      <c r="I26">
        <v>23.4</v>
      </c>
      <c r="J26" s="1">
        <f t="shared" si="0"/>
        <v>17.873166666666666</v>
      </c>
      <c r="K26">
        <v>67</v>
      </c>
      <c r="L26">
        <v>3</v>
      </c>
      <c r="M26">
        <v>52.38</v>
      </c>
      <c r="N26" s="1">
        <f t="shared" si="1"/>
        <v>-67.06455</v>
      </c>
    </row>
    <row r="27" spans="1:14" ht="15">
      <c r="A27">
        <v>26</v>
      </c>
      <c r="B27" t="s">
        <v>29</v>
      </c>
      <c r="C27" t="s">
        <v>9</v>
      </c>
      <c r="D27" t="s">
        <v>109</v>
      </c>
      <c r="E27" t="s">
        <v>19</v>
      </c>
      <c r="F27" t="s">
        <v>34</v>
      </c>
      <c r="G27">
        <v>17</v>
      </c>
      <c r="H27">
        <v>52</v>
      </c>
      <c r="I27">
        <v>23.4</v>
      </c>
      <c r="J27" s="1">
        <f t="shared" si="0"/>
        <v>17.873166666666666</v>
      </c>
      <c r="K27">
        <v>67</v>
      </c>
      <c r="L27">
        <v>3</v>
      </c>
      <c r="M27">
        <v>52.38</v>
      </c>
      <c r="N27" s="1">
        <f t="shared" si="1"/>
        <v>-67.06455</v>
      </c>
    </row>
    <row r="28" spans="1:14" ht="15">
      <c r="A28">
        <v>27</v>
      </c>
      <c r="B28" t="s">
        <v>29</v>
      </c>
      <c r="C28" t="s">
        <v>11</v>
      </c>
      <c r="D28" t="s">
        <v>14</v>
      </c>
      <c r="E28" t="s">
        <v>22</v>
      </c>
      <c r="F28" t="s">
        <v>37</v>
      </c>
      <c r="G28">
        <v>18</v>
      </c>
      <c r="H28">
        <v>22</v>
      </c>
      <c r="I28">
        <v>47.41</v>
      </c>
      <c r="J28" s="1">
        <f t="shared" si="0"/>
        <v>18.37983611111111</v>
      </c>
      <c r="K28">
        <v>65</v>
      </c>
      <c r="L28">
        <v>34</v>
      </c>
      <c r="M28">
        <v>17.08</v>
      </c>
      <c r="N28" s="1">
        <f t="shared" si="1"/>
        <v>-65.57141111111112</v>
      </c>
    </row>
    <row r="29" spans="1:14" ht="15">
      <c r="A29">
        <v>28</v>
      </c>
      <c r="B29" t="s">
        <v>29</v>
      </c>
      <c r="C29" t="s">
        <v>11</v>
      </c>
      <c r="D29" t="s">
        <v>105</v>
      </c>
      <c r="E29" t="s">
        <v>22</v>
      </c>
      <c r="F29" t="s">
        <v>37</v>
      </c>
      <c r="G29">
        <v>18</v>
      </c>
      <c r="H29">
        <v>22</v>
      </c>
      <c r="I29">
        <v>21.6</v>
      </c>
      <c r="J29" s="1">
        <f t="shared" si="0"/>
        <v>18.372666666666667</v>
      </c>
      <c r="K29">
        <v>65</v>
      </c>
      <c r="L29">
        <v>33</v>
      </c>
      <c r="M29">
        <v>5.81</v>
      </c>
      <c r="N29" s="1">
        <f t="shared" si="1"/>
        <v>-65.5516138888889</v>
      </c>
    </row>
    <row r="30" spans="1:14" ht="15">
      <c r="A30">
        <v>29</v>
      </c>
      <c r="B30" t="s">
        <v>29</v>
      </c>
      <c r="C30" t="s">
        <v>11</v>
      </c>
      <c r="D30" t="s">
        <v>14</v>
      </c>
      <c r="E30" t="s">
        <v>23</v>
      </c>
      <c r="F30" t="s">
        <v>8</v>
      </c>
      <c r="G30">
        <v>18</v>
      </c>
      <c r="H30">
        <v>22</v>
      </c>
      <c r="I30">
        <v>47.41</v>
      </c>
      <c r="J30" s="1">
        <f t="shared" si="0"/>
        <v>18.37983611111111</v>
      </c>
      <c r="K30">
        <v>65</v>
      </c>
      <c r="L30">
        <v>34</v>
      </c>
      <c r="M30">
        <v>17.08</v>
      </c>
      <c r="N30" s="1">
        <f t="shared" si="1"/>
        <v>-65.57141111111112</v>
      </c>
    </row>
    <row r="31" spans="1:14" ht="15">
      <c r="A31">
        <v>30</v>
      </c>
      <c r="B31" t="s">
        <v>29</v>
      </c>
      <c r="C31" t="s">
        <v>11</v>
      </c>
      <c r="D31" t="s">
        <v>105</v>
      </c>
      <c r="E31" t="s">
        <v>23</v>
      </c>
      <c r="F31" t="s">
        <v>8</v>
      </c>
      <c r="G31">
        <v>18</v>
      </c>
      <c r="H31">
        <v>22</v>
      </c>
      <c r="I31">
        <v>21.6</v>
      </c>
      <c r="J31" s="1">
        <f t="shared" si="0"/>
        <v>18.372666666666667</v>
      </c>
      <c r="K31">
        <v>65</v>
      </c>
      <c r="L31">
        <v>33</v>
      </c>
      <c r="M31">
        <v>5.81</v>
      </c>
      <c r="N31" s="1">
        <f t="shared" si="1"/>
        <v>-65.5516138888889</v>
      </c>
    </row>
    <row r="32" spans="1:14" ht="15">
      <c r="A32">
        <v>31</v>
      </c>
      <c r="B32" t="s">
        <v>29</v>
      </c>
      <c r="C32" t="s">
        <v>11</v>
      </c>
      <c r="D32" t="s">
        <v>105</v>
      </c>
      <c r="E32" t="s">
        <v>24</v>
      </c>
      <c r="F32" t="s">
        <v>8</v>
      </c>
      <c r="G32">
        <v>18</v>
      </c>
      <c r="H32">
        <v>22</v>
      </c>
      <c r="I32">
        <v>21.6</v>
      </c>
      <c r="J32" s="1">
        <f t="shared" si="0"/>
        <v>18.372666666666667</v>
      </c>
      <c r="K32">
        <v>65</v>
      </c>
      <c r="L32">
        <v>33</v>
      </c>
      <c r="M32">
        <v>5.81</v>
      </c>
      <c r="N32" s="1">
        <f t="shared" si="1"/>
        <v>-65.5516138888889</v>
      </c>
    </row>
    <row r="33" spans="1:14" ht="15">
      <c r="A33">
        <v>32</v>
      </c>
      <c r="B33" t="s">
        <v>29</v>
      </c>
      <c r="C33" t="s">
        <v>30</v>
      </c>
      <c r="D33" t="s">
        <v>31</v>
      </c>
      <c r="E33" t="s">
        <v>39</v>
      </c>
      <c r="F33" t="s">
        <v>8</v>
      </c>
      <c r="G33">
        <v>18</v>
      </c>
      <c r="H33">
        <v>27</v>
      </c>
      <c r="I33">
        <v>57.04</v>
      </c>
      <c r="J33" s="1">
        <v>18.468206</v>
      </c>
      <c r="K33">
        <v>66</v>
      </c>
      <c r="L33">
        <v>5</v>
      </c>
      <c r="M33">
        <v>6.04</v>
      </c>
      <c r="N33" s="1">
        <v>-66.088385</v>
      </c>
    </row>
    <row r="34" spans="1:14" ht="15">
      <c r="A34">
        <v>33</v>
      </c>
      <c r="B34" t="s">
        <v>29</v>
      </c>
      <c r="C34" t="s">
        <v>11</v>
      </c>
      <c r="D34" t="s">
        <v>105</v>
      </c>
      <c r="E34" t="s">
        <v>28</v>
      </c>
      <c r="F34" t="s">
        <v>8</v>
      </c>
      <c r="G34">
        <v>18</v>
      </c>
      <c r="H34">
        <v>22</v>
      </c>
      <c r="I34">
        <v>21.6</v>
      </c>
      <c r="J34" s="1">
        <f>G34+((H34+(I34/60))/60)</f>
        <v>18.372666666666667</v>
      </c>
      <c r="K34">
        <v>65</v>
      </c>
      <c r="L34">
        <v>33</v>
      </c>
      <c r="M34">
        <v>5.81</v>
      </c>
      <c r="N34" s="1">
        <f>-(K34+((L34+(M34/60))/60))</f>
        <v>-65.5516138888889</v>
      </c>
    </row>
    <row r="35" spans="1:14" ht="15">
      <c r="A35">
        <v>34</v>
      </c>
      <c r="B35" t="s">
        <v>29</v>
      </c>
      <c r="C35" t="s">
        <v>11</v>
      </c>
      <c r="D35" t="s">
        <v>14</v>
      </c>
      <c r="E35" t="s">
        <v>28</v>
      </c>
      <c r="F35" t="s">
        <v>8</v>
      </c>
      <c r="G35">
        <v>18</v>
      </c>
      <c r="H35">
        <v>22</v>
      </c>
      <c r="I35">
        <v>47.41</v>
      </c>
      <c r="J35" s="1">
        <f>G35+((H35+(I35/60))/60)</f>
        <v>18.37983611111111</v>
      </c>
      <c r="K35">
        <v>65</v>
      </c>
      <c r="L35">
        <v>34</v>
      </c>
      <c r="M35">
        <v>17.08</v>
      </c>
      <c r="N35" s="1">
        <f>-(K35+((L35+(M35/60))/60))</f>
        <v>-65.57141111111112</v>
      </c>
    </row>
    <row r="36" spans="1:14" ht="15">
      <c r="A36">
        <v>35</v>
      </c>
      <c r="B36" t="s">
        <v>29</v>
      </c>
      <c r="C36" t="s">
        <v>73</v>
      </c>
      <c r="D36" t="s">
        <v>65</v>
      </c>
      <c r="E36" t="s">
        <v>17</v>
      </c>
      <c r="G36">
        <v>18</v>
      </c>
      <c r="H36">
        <v>6</v>
      </c>
      <c r="I36">
        <v>12.02</v>
      </c>
      <c r="J36" s="1">
        <v>18.386238</v>
      </c>
      <c r="K36">
        <v>67</v>
      </c>
      <c r="L36">
        <v>56</v>
      </c>
      <c r="M36">
        <v>11.08</v>
      </c>
      <c r="N36" s="1">
        <v>-67.491105</v>
      </c>
    </row>
    <row r="37" spans="1:14" ht="15">
      <c r="A37">
        <v>36</v>
      </c>
      <c r="B37" t="s">
        <v>29</v>
      </c>
      <c r="C37" t="s">
        <v>73</v>
      </c>
      <c r="D37" t="s">
        <v>66</v>
      </c>
      <c r="E37" t="s">
        <v>17</v>
      </c>
      <c r="G37">
        <v>18</v>
      </c>
      <c r="H37">
        <v>3</v>
      </c>
      <c r="I37">
        <v>0</v>
      </c>
      <c r="J37" s="1">
        <v>18.376658</v>
      </c>
      <c r="K37">
        <v>67</v>
      </c>
      <c r="L37">
        <v>51</v>
      </c>
      <c r="M37">
        <v>60</v>
      </c>
      <c r="N37" s="1">
        <v>-67.479787</v>
      </c>
    </row>
    <row r="38" spans="1:14" ht="15">
      <c r="A38">
        <v>37</v>
      </c>
      <c r="B38" t="s">
        <v>29</v>
      </c>
      <c r="C38" t="s">
        <v>73</v>
      </c>
      <c r="D38" t="s">
        <v>67</v>
      </c>
      <c r="E38" t="s">
        <v>17</v>
      </c>
      <c r="G38">
        <v>18</v>
      </c>
      <c r="H38">
        <v>6</v>
      </c>
      <c r="I38">
        <v>11.59</v>
      </c>
      <c r="J38" s="1">
        <v>18.383479</v>
      </c>
      <c r="K38">
        <v>67</v>
      </c>
      <c r="L38">
        <v>56</v>
      </c>
      <c r="M38">
        <v>11.29</v>
      </c>
      <c r="N38" s="1">
        <v>-67.470641</v>
      </c>
    </row>
    <row r="39" spans="1:14" ht="15">
      <c r="A39">
        <v>38</v>
      </c>
      <c r="B39" t="s">
        <v>29</v>
      </c>
      <c r="C39" t="s">
        <v>121</v>
      </c>
      <c r="D39" t="s">
        <v>68</v>
      </c>
      <c r="E39" t="s">
        <v>7</v>
      </c>
      <c r="G39">
        <v>18</v>
      </c>
      <c r="H39">
        <v>27</v>
      </c>
      <c r="I39">
        <v>48.49</v>
      </c>
      <c r="J39" s="1">
        <v>18.177227</v>
      </c>
      <c r="K39">
        <v>67</v>
      </c>
      <c r="L39">
        <v>10</v>
      </c>
      <c r="M39">
        <v>8.44</v>
      </c>
      <c r="N39" s="1">
        <v>-67.267108</v>
      </c>
    </row>
    <row r="40" spans="1:14" ht="15">
      <c r="A40">
        <v>39</v>
      </c>
      <c r="B40" t="s">
        <v>29</v>
      </c>
      <c r="C40" t="s">
        <v>73</v>
      </c>
      <c r="D40" t="s">
        <v>65</v>
      </c>
      <c r="E40" t="s">
        <v>7</v>
      </c>
      <c r="G40">
        <v>18</v>
      </c>
      <c r="H40">
        <v>6</v>
      </c>
      <c r="I40">
        <v>12.02</v>
      </c>
      <c r="J40" s="1">
        <v>18.386238</v>
      </c>
      <c r="K40">
        <v>67</v>
      </c>
      <c r="L40">
        <v>56</v>
      </c>
      <c r="M40">
        <v>11.08</v>
      </c>
      <c r="N40" s="1">
        <v>-67.491105</v>
      </c>
    </row>
    <row r="41" spans="1:14" ht="15">
      <c r="A41">
        <v>40</v>
      </c>
      <c r="B41" t="s">
        <v>29</v>
      </c>
      <c r="C41" t="s">
        <v>73</v>
      </c>
      <c r="D41" t="s">
        <v>67</v>
      </c>
      <c r="E41" t="s">
        <v>7</v>
      </c>
      <c r="G41">
        <v>18</v>
      </c>
      <c r="H41">
        <v>6</v>
      </c>
      <c r="I41">
        <v>11.59</v>
      </c>
      <c r="J41" s="1">
        <v>18.383479</v>
      </c>
      <c r="K41">
        <v>67</v>
      </c>
      <c r="L41">
        <v>56</v>
      </c>
      <c r="M41">
        <v>11.29</v>
      </c>
      <c r="N41" s="1">
        <v>-67.470641</v>
      </c>
    </row>
    <row r="42" spans="1:14" ht="15">
      <c r="A42">
        <v>41</v>
      </c>
      <c r="B42" t="s">
        <v>29</v>
      </c>
      <c r="C42" t="s">
        <v>73</v>
      </c>
      <c r="D42" t="s">
        <v>66</v>
      </c>
      <c r="E42" t="s">
        <v>7</v>
      </c>
      <c r="G42">
        <v>18</v>
      </c>
      <c r="H42">
        <v>3</v>
      </c>
      <c r="I42">
        <v>0</v>
      </c>
      <c r="J42" s="1">
        <v>18.376658</v>
      </c>
      <c r="K42">
        <v>67</v>
      </c>
      <c r="L42">
        <v>51</v>
      </c>
      <c r="M42">
        <v>60</v>
      </c>
      <c r="N42" s="1">
        <v>-67.479787</v>
      </c>
    </row>
    <row r="43" spans="1:14" ht="15">
      <c r="A43">
        <v>42</v>
      </c>
      <c r="B43" t="s">
        <v>29</v>
      </c>
      <c r="C43" t="s">
        <v>32</v>
      </c>
      <c r="D43" t="s">
        <v>33</v>
      </c>
      <c r="E43" t="s">
        <v>7</v>
      </c>
      <c r="G43">
        <v>18</v>
      </c>
      <c r="H43">
        <v>20</v>
      </c>
      <c r="I43">
        <v>59.04</v>
      </c>
      <c r="J43" s="1">
        <v>18.345724</v>
      </c>
      <c r="K43">
        <v>67</v>
      </c>
      <c r="L43">
        <v>15</v>
      </c>
      <c r="M43">
        <v>52.41</v>
      </c>
      <c r="N43" s="1">
        <f>-(K43+((L43+(M43/60))/60))</f>
        <v>-67.26455833333333</v>
      </c>
    </row>
    <row r="44" spans="1:14" ht="15">
      <c r="A44">
        <v>43</v>
      </c>
      <c r="B44" t="s">
        <v>29</v>
      </c>
      <c r="C44" t="s">
        <v>73</v>
      </c>
      <c r="D44" t="s">
        <v>65</v>
      </c>
      <c r="E44" t="s">
        <v>23</v>
      </c>
      <c r="G44">
        <v>18</v>
      </c>
      <c r="H44">
        <v>6</v>
      </c>
      <c r="I44">
        <v>12.02</v>
      </c>
      <c r="J44" s="1">
        <v>18.386238</v>
      </c>
      <c r="K44">
        <v>67</v>
      </c>
      <c r="L44">
        <v>56</v>
      </c>
      <c r="M44">
        <v>11.08</v>
      </c>
      <c r="N44" s="1">
        <v>-67.491105</v>
      </c>
    </row>
    <row r="45" spans="1:14" ht="15">
      <c r="A45">
        <v>44</v>
      </c>
      <c r="B45" t="s">
        <v>29</v>
      </c>
      <c r="C45" t="s">
        <v>73</v>
      </c>
      <c r="D45" t="s">
        <v>67</v>
      </c>
      <c r="E45" t="s">
        <v>23</v>
      </c>
      <c r="G45">
        <v>18</v>
      </c>
      <c r="H45">
        <v>6</v>
      </c>
      <c r="I45">
        <v>11.59</v>
      </c>
      <c r="J45" s="1">
        <v>18.383479</v>
      </c>
      <c r="K45">
        <v>67</v>
      </c>
      <c r="L45">
        <v>56</v>
      </c>
      <c r="M45">
        <v>11.29</v>
      </c>
      <c r="N45" s="1">
        <v>-67.470641</v>
      </c>
    </row>
    <row r="46" spans="1:14" ht="15">
      <c r="A46">
        <v>45</v>
      </c>
      <c r="B46" t="s">
        <v>29</v>
      </c>
      <c r="C46" t="s">
        <v>73</v>
      </c>
      <c r="D46" t="s">
        <v>66</v>
      </c>
      <c r="E46" t="s">
        <v>23</v>
      </c>
      <c r="G46">
        <v>18</v>
      </c>
      <c r="H46">
        <v>3</v>
      </c>
      <c r="I46">
        <v>0</v>
      </c>
      <c r="J46" s="1">
        <v>18.376658</v>
      </c>
      <c r="K46">
        <v>67</v>
      </c>
      <c r="L46">
        <v>51</v>
      </c>
      <c r="M46">
        <v>60</v>
      </c>
      <c r="N46" s="1">
        <v>-67.479787</v>
      </c>
    </row>
    <row r="47" spans="1:14" ht="15">
      <c r="A47">
        <v>46</v>
      </c>
      <c r="B47" t="s">
        <v>29</v>
      </c>
      <c r="C47" t="s">
        <v>73</v>
      </c>
      <c r="D47" t="s">
        <v>65</v>
      </c>
      <c r="E47" t="s">
        <v>19</v>
      </c>
      <c r="G47">
        <v>18</v>
      </c>
      <c r="H47">
        <v>6</v>
      </c>
      <c r="I47">
        <v>12.02</v>
      </c>
      <c r="J47" s="1">
        <v>18.386238</v>
      </c>
      <c r="K47">
        <v>67</v>
      </c>
      <c r="L47">
        <v>56</v>
      </c>
      <c r="M47">
        <v>11.08</v>
      </c>
      <c r="N47" s="1">
        <v>-67.491105</v>
      </c>
    </row>
    <row r="48" spans="1:14" ht="15">
      <c r="A48">
        <v>47</v>
      </c>
      <c r="B48" t="s">
        <v>29</v>
      </c>
      <c r="C48" t="s">
        <v>73</v>
      </c>
      <c r="D48" t="s">
        <v>67</v>
      </c>
      <c r="E48" t="s">
        <v>19</v>
      </c>
      <c r="G48">
        <v>18</v>
      </c>
      <c r="H48">
        <v>6</v>
      </c>
      <c r="I48">
        <v>11.59</v>
      </c>
      <c r="J48" s="1">
        <v>18.383479</v>
      </c>
      <c r="K48">
        <v>67</v>
      </c>
      <c r="L48">
        <v>56</v>
      </c>
      <c r="M48">
        <v>11.29</v>
      </c>
      <c r="N48" s="1">
        <v>-67.470641</v>
      </c>
    </row>
    <row r="49" spans="1:14" ht="15">
      <c r="A49">
        <v>48</v>
      </c>
      <c r="B49" t="s">
        <v>29</v>
      </c>
      <c r="C49" t="s">
        <v>73</v>
      </c>
      <c r="D49" t="s">
        <v>66</v>
      </c>
      <c r="E49" t="s">
        <v>19</v>
      </c>
      <c r="G49">
        <v>18</v>
      </c>
      <c r="H49">
        <v>3</v>
      </c>
      <c r="I49">
        <v>0</v>
      </c>
      <c r="J49" s="1">
        <v>18.376658</v>
      </c>
      <c r="K49">
        <v>67</v>
      </c>
      <c r="L49">
        <v>51</v>
      </c>
      <c r="M49">
        <v>60</v>
      </c>
      <c r="N49" s="1">
        <v>-67.479787</v>
      </c>
    </row>
    <row r="50" spans="1:14" ht="15">
      <c r="A50">
        <v>49</v>
      </c>
      <c r="B50" t="s">
        <v>29</v>
      </c>
      <c r="C50" t="s">
        <v>73</v>
      </c>
      <c r="D50" t="s">
        <v>66</v>
      </c>
      <c r="E50" t="s">
        <v>22</v>
      </c>
      <c r="G50">
        <v>18</v>
      </c>
      <c r="H50">
        <v>3</v>
      </c>
      <c r="I50">
        <v>0</v>
      </c>
      <c r="J50" s="1">
        <v>18.376658</v>
      </c>
      <c r="K50">
        <v>67</v>
      </c>
      <c r="L50">
        <v>51</v>
      </c>
      <c r="M50">
        <v>60</v>
      </c>
      <c r="N50" s="1">
        <v>-67.479787</v>
      </c>
    </row>
    <row r="51" spans="1:14" ht="15">
      <c r="A51">
        <v>50</v>
      </c>
      <c r="B51" t="s">
        <v>29</v>
      </c>
      <c r="C51" t="s">
        <v>56</v>
      </c>
      <c r="D51" t="s">
        <v>57</v>
      </c>
      <c r="E51" t="s">
        <v>7</v>
      </c>
      <c r="G51">
        <v>17</v>
      </c>
      <c r="H51">
        <v>54</v>
      </c>
      <c r="I51">
        <v>11.6</v>
      </c>
      <c r="J51" s="1">
        <f aca="true" t="shared" si="2" ref="J51:J61">G51+((H51+(I51/60))/60)</f>
        <v>17.903222222222222</v>
      </c>
      <c r="K51">
        <v>66</v>
      </c>
      <c r="L51">
        <v>30</v>
      </c>
      <c r="M51">
        <v>35.72</v>
      </c>
      <c r="N51" s="1">
        <f aca="true" t="shared" si="3" ref="N51:N61">-(K51+((L51+(M51/60))/60))</f>
        <v>-66.50992222222222</v>
      </c>
    </row>
    <row r="52" spans="1:14" ht="15">
      <c r="A52">
        <v>51</v>
      </c>
      <c r="B52" t="s">
        <v>29</v>
      </c>
      <c r="C52" t="s">
        <v>56</v>
      </c>
      <c r="D52" t="s">
        <v>75</v>
      </c>
      <c r="E52" t="s">
        <v>7</v>
      </c>
      <c r="G52">
        <v>17</v>
      </c>
      <c r="H52">
        <v>57</v>
      </c>
      <c r="I52">
        <v>28.73</v>
      </c>
      <c r="J52" s="1">
        <f t="shared" si="2"/>
        <v>17.957980555555555</v>
      </c>
      <c r="K52">
        <v>66</v>
      </c>
      <c r="L52">
        <v>35</v>
      </c>
      <c r="M52">
        <v>29.1</v>
      </c>
      <c r="N52" s="1">
        <f t="shared" si="3"/>
        <v>-66.59141666666666</v>
      </c>
    </row>
    <row r="53" spans="1:14" ht="15">
      <c r="A53">
        <v>52</v>
      </c>
      <c r="B53" t="s">
        <v>29</v>
      </c>
      <c r="C53" t="s">
        <v>56</v>
      </c>
      <c r="D53" t="s">
        <v>75</v>
      </c>
      <c r="E53" t="s">
        <v>28</v>
      </c>
      <c r="G53">
        <v>17</v>
      </c>
      <c r="H53">
        <v>57</v>
      </c>
      <c r="I53">
        <v>28.73</v>
      </c>
      <c r="J53" s="1">
        <f t="shared" si="2"/>
        <v>17.957980555555555</v>
      </c>
      <c r="K53">
        <v>66</v>
      </c>
      <c r="L53">
        <v>35</v>
      </c>
      <c r="M53">
        <v>29.1</v>
      </c>
      <c r="N53" s="1">
        <f t="shared" si="3"/>
        <v>-66.59141666666666</v>
      </c>
    </row>
    <row r="54" spans="1:14" ht="15">
      <c r="A54">
        <v>53</v>
      </c>
      <c r="B54" t="s">
        <v>29</v>
      </c>
      <c r="C54" t="s">
        <v>56</v>
      </c>
      <c r="D54" t="s">
        <v>75</v>
      </c>
      <c r="E54" t="s">
        <v>23</v>
      </c>
      <c r="G54">
        <v>17</v>
      </c>
      <c r="H54">
        <v>57</v>
      </c>
      <c r="I54">
        <v>28.73</v>
      </c>
      <c r="J54" s="1">
        <f t="shared" si="2"/>
        <v>17.957980555555555</v>
      </c>
      <c r="K54">
        <v>66</v>
      </c>
      <c r="L54">
        <v>35</v>
      </c>
      <c r="M54">
        <v>29.1</v>
      </c>
      <c r="N54" s="1">
        <f t="shared" si="3"/>
        <v>-66.59141666666666</v>
      </c>
    </row>
    <row r="55" spans="1:14" ht="15">
      <c r="A55">
        <v>54</v>
      </c>
      <c r="B55" t="s">
        <v>29</v>
      </c>
      <c r="C55" t="s">
        <v>56</v>
      </c>
      <c r="D55" t="s">
        <v>75</v>
      </c>
      <c r="E55" t="s">
        <v>13</v>
      </c>
      <c r="G55">
        <v>17</v>
      </c>
      <c r="H55">
        <v>57</v>
      </c>
      <c r="I55">
        <v>28.73</v>
      </c>
      <c r="J55" s="1">
        <f t="shared" si="2"/>
        <v>17.957980555555555</v>
      </c>
      <c r="K55">
        <v>66</v>
      </c>
      <c r="L55">
        <v>35</v>
      </c>
      <c r="M55">
        <v>29.1</v>
      </c>
      <c r="N55" s="1">
        <f t="shared" si="3"/>
        <v>-66.59141666666666</v>
      </c>
    </row>
    <row r="56" spans="1:14" ht="15">
      <c r="A56">
        <v>55</v>
      </c>
      <c r="B56" t="s">
        <v>29</v>
      </c>
      <c r="C56" t="s">
        <v>9</v>
      </c>
      <c r="D56" t="s">
        <v>18</v>
      </c>
      <c r="E56" t="s">
        <v>87</v>
      </c>
      <c r="F56" t="s">
        <v>34</v>
      </c>
      <c r="G56">
        <v>17</v>
      </c>
      <c r="H56">
        <v>56</v>
      </c>
      <c r="I56">
        <v>8.14</v>
      </c>
      <c r="J56" s="1">
        <f t="shared" si="2"/>
        <v>17.935594444444444</v>
      </c>
      <c r="K56">
        <v>67</v>
      </c>
      <c r="L56">
        <v>0</v>
      </c>
      <c r="M56">
        <v>55.3</v>
      </c>
      <c r="N56" s="1">
        <f t="shared" si="3"/>
        <v>-67.0153611111111</v>
      </c>
    </row>
    <row r="57" spans="1:14" ht="15">
      <c r="A57">
        <v>56</v>
      </c>
      <c r="B57" t="s">
        <v>29</v>
      </c>
      <c r="C57" t="s">
        <v>9</v>
      </c>
      <c r="D57" t="s">
        <v>18</v>
      </c>
      <c r="E57" t="s">
        <v>7</v>
      </c>
      <c r="G57">
        <v>17</v>
      </c>
      <c r="H57">
        <v>56</v>
      </c>
      <c r="I57">
        <v>8.14</v>
      </c>
      <c r="J57" s="1">
        <f t="shared" si="2"/>
        <v>17.935594444444444</v>
      </c>
      <c r="K57">
        <v>67</v>
      </c>
      <c r="L57">
        <v>0</v>
      </c>
      <c r="M57">
        <v>55.3</v>
      </c>
      <c r="N57" s="1">
        <f t="shared" si="3"/>
        <v>-67.0153611111111</v>
      </c>
    </row>
    <row r="58" spans="1:14" ht="15">
      <c r="A58">
        <v>57</v>
      </c>
      <c r="B58" t="s">
        <v>29</v>
      </c>
      <c r="C58" t="s">
        <v>9</v>
      </c>
      <c r="D58" t="s">
        <v>18</v>
      </c>
      <c r="E58" t="s">
        <v>19</v>
      </c>
      <c r="G58">
        <v>17</v>
      </c>
      <c r="H58">
        <v>56</v>
      </c>
      <c r="I58">
        <v>8.14</v>
      </c>
      <c r="J58" s="1">
        <f t="shared" si="2"/>
        <v>17.935594444444444</v>
      </c>
      <c r="K58">
        <v>67</v>
      </c>
      <c r="L58">
        <v>0</v>
      </c>
      <c r="M58">
        <v>55.3</v>
      </c>
      <c r="N58" s="1">
        <f t="shared" si="3"/>
        <v>-67.0153611111111</v>
      </c>
    </row>
    <row r="59" spans="1:14" ht="15">
      <c r="A59">
        <v>58</v>
      </c>
      <c r="B59" t="s">
        <v>29</v>
      </c>
      <c r="C59" t="s">
        <v>15</v>
      </c>
      <c r="D59" t="s">
        <v>16</v>
      </c>
      <c r="E59" t="s">
        <v>28</v>
      </c>
      <c r="G59">
        <v>18</v>
      </c>
      <c r="H59">
        <v>27</v>
      </c>
      <c r="I59">
        <v>48.49</v>
      </c>
      <c r="J59" s="1">
        <f t="shared" si="2"/>
        <v>18.463469444444446</v>
      </c>
      <c r="K59">
        <v>67</v>
      </c>
      <c r="L59">
        <v>10</v>
      </c>
      <c r="M59">
        <v>8.44</v>
      </c>
      <c r="N59" s="1">
        <f t="shared" si="3"/>
        <v>-67.16901111111112</v>
      </c>
    </row>
    <row r="60" spans="1:14" ht="15">
      <c r="A60">
        <v>59</v>
      </c>
      <c r="B60" t="s">
        <v>29</v>
      </c>
      <c r="C60" t="s">
        <v>15</v>
      </c>
      <c r="D60" t="s">
        <v>16</v>
      </c>
      <c r="E60" t="s">
        <v>24</v>
      </c>
      <c r="G60">
        <v>18</v>
      </c>
      <c r="H60">
        <v>27</v>
      </c>
      <c r="I60">
        <v>48.49</v>
      </c>
      <c r="J60" s="1">
        <f t="shared" si="2"/>
        <v>18.463469444444446</v>
      </c>
      <c r="K60">
        <v>67</v>
      </c>
      <c r="L60">
        <v>10</v>
      </c>
      <c r="M60">
        <v>8.44</v>
      </c>
      <c r="N60" s="1">
        <f t="shared" si="3"/>
        <v>-67.16901111111112</v>
      </c>
    </row>
    <row r="61" spans="1:14" ht="15">
      <c r="A61">
        <v>60</v>
      </c>
      <c r="B61" t="s">
        <v>29</v>
      </c>
      <c r="C61" t="s">
        <v>15</v>
      </c>
      <c r="D61" t="s">
        <v>16</v>
      </c>
      <c r="E61" t="s">
        <v>22</v>
      </c>
      <c r="G61">
        <v>18</v>
      </c>
      <c r="H61">
        <v>27</v>
      </c>
      <c r="I61">
        <v>48.49</v>
      </c>
      <c r="J61" s="1">
        <f t="shared" si="2"/>
        <v>18.463469444444446</v>
      </c>
      <c r="K61">
        <v>67</v>
      </c>
      <c r="L61">
        <v>10</v>
      </c>
      <c r="M61">
        <v>8.44</v>
      </c>
      <c r="N61" s="1">
        <f t="shared" si="3"/>
        <v>-67.16901111111112</v>
      </c>
    </row>
    <row r="62" spans="1:14" ht="15">
      <c r="A62">
        <v>61</v>
      </c>
      <c r="B62" t="s">
        <v>29</v>
      </c>
      <c r="C62" t="s">
        <v>59</v>
      </c>
      <c r="D62" t="s">
        <v>60</v>
      </c>
      <c r="E62" t="s">
        <v>24</v>
      </c>
      <c r="G62">
        <v>18</v>
      </c>
      <c r="H62">
        <v>27</v>
      </c>
      <c r="I62">
        <v>48.49</v>
      </c>
      <c r="J62" s="1">
        <v>18.516198</v>
      </c>
      <c r="K62">
        <v>67</v>
      </c>
      <c r="L62">
        <v>10</v>
      </c>
      <c r="M62">
        <v>8.44</v>
      </c>
      <c r="N62" s="1">
        <v>-67.101604</v>
      </c>
    </row>
    <row r="63" spans="1:14" ht="15">
      <c r="A63">
        <v>62</v>
      </c>
      <c r="B63" t="s">
        <v>29</v>
      </c>
      <c r="C63" t="s">
        <v>11</v>
      </c>
      <c r="D63" t="s">
        <v>38</v>
      </c>
      <c r="E63" t="s">
        <v>7</v>
      </c>
      <c r="G63">
        <v>18</v>
      </c>
      <c r="H63">
        <v>21</v>
      </c>
      <c r="I63">
        <v>36.11</v>
      </c>
      <c r="J63" s="1">
        <f aca="true" t="shared" si="4" ref="J63:J89">G63+((H63+(I63/60))/60)</f>
        <v>18.360030555555557</v>
      </c>
      <c r="K63">
        <v>65</v>
      </c>
      <c r="L63">
        <v>31</v>
      </c>
      <c r="M63">
        <v>56.5</v>
      </c>
      <c r="N63" s="1">
        <f aca="true" t="shared" si="5" ref="N63:N89">-(K63+((L63+(M63/60))/60))</f>
        <v>-65.53236111111111</v>
      </c>
    </row>
    <row r="64" spans="1:14" ht="15">
      <c r="A64">
        <v>63</v>
      </c>
      <c r="B64" t="s">
        <v>29</v>
      </c>
      <c r="C64" t="s">
        <v>11</v>
      </c>
      <c r="D64" t="s">
        <v>14</v>
      </c>
      <c r="E64" t="s">
        <v>7</v>
      </c>
      <c r="J64" s="1">
        <v>18.32081</v>
      </c>
      <c r="N64" s="1">
        <v>-65.371221</v>
      </c>
    </row>
    <row r="65" spans="1:14" ht="15">
      <c r="A65">
        <v>64</v>
      </c>
      <c r="B65" t="s">
        <v>29</v>
      </c>
      <c r="C65" t="s">
        <v>77</v>
      </c>
      <c r="D65" t="s">
        <v>78</v>
      </c>
      <c r="E65" t="s">
        <v>7</v>
      </c>
      <c r="G65">
        <v>18</v>
      </c>
      <c r="H65">
        <v>19</v>
      </c>
      <c r="I65">
        <v>46.54</v>
      </c>
      <c r="J65" s="1">
        <f t="shared" si="4"/>
        <v>18.329594444444446</v>
      </c>
      <c r="K65">
        <v>65</v>
      </c>
      <c r="L65">
        <v>18</v>
      </c>
      <c r="M65">
        <v>53.73</v>
      </c>
      <c r="N65" s="1">
        <v>-65.339785</v>
      </c>
    </row>
    <row r="66" spans="1:14" ht="15">
      <c r="A66">
        <v>65</v>
      </c>
      <c r="B66" t="s">
        <v>29</v>
      </c>
      <c r="C66" t="s">
        <v>77</v>
      </c>
      <c r="D66" t="s">
        <v>79</v>
      </c>
      <c r="E66" t="s">
        <v>7</v>
      </c>
      <c r="G66">
        <v>18</v>
      </c>
      <c r="H66">
        <v>16</v>
      </c>
      <c r="I66">
        <v>40.79</v>
      </c>
      <c r="J66" s="1">
        <f t="shared" si="4"/>
        <v>18.277997222222222</v>
      </c>
      <c r="K66">
        <v>65</v>
      </c>
      <c r="L66">
        <v>17</v>
      </c>
      <c r="M66">
        <v>7.18</v>
      </c>
      <c r="N66" s="1">
        <f t="shared" si="5"/>
        <v>-65.28532777777778</v>
      </c>
    </row>
    <row r="67" spans="1:14" ht="15">
      <c r="A67">
        <v>66</v>
      </c>
      <c r="B67" t="s">
        <v>29</v>
      </c>
      <c r="C67" t="s">
        <v>77</v>
      </c>
      <c r="D67" t="s">
        <v>80</v>
      </c>
      <c r="E67" t="s">
        <v>7</v>
      </c>
      <c r="G67">
        <v>18</v>
      </c>
      <c r="H67">
        <v>20</v>
      </c>
      <c r="I67">
        <v>21.28</v>
      </c>
      <c r="J67" s="1">
        <f t="shared" si="4"/>
        <v>18.339244444444443</v>
      </c>
      <c r="K67">
        <v>65</v>
      </c>
      <c r="L67">
        <v>13</v>
      </c>
      <c r="M67">
        <v>50.8</v>
      </c>
      <c r="N67" s="1">
        <f t="shared" si="5"/>
        <v>-65.23077777777777</v>
      </c>
    </row>
    <row r="68" spans="1:14" ht="15">
      <c r="A68">
        <v>67</v>
      </c>
      <c r="B68" t="s">
        <v>29</v>
      </c>
      <c r="C68" t="s">
        <v>81</v>
      </c>
      <c r="D68" t="s">
        <v>123</v>
      </c>
      <c r="E68" t="s">
        <v>7</v>
      </c>
      <c r="G68">
        <v>18</v>
      </c>
      <c r="H68">
        <v>5</v>
      </c>
      <c r="I68">
        <v>41.09</v>
      </c>
      <c r="J68" s="1">
        <f t="shared" si="4"/>
        <v>18.09474722222222</v>
      </c>
      <c r="K68">
        <v>65</v>
      </c>
      <c r="L68">
        <v>45</v>
      </c>
      <c r="M68">
        <v>3.79</v>
      </c>
      <c r="N68" s="1">
        <f t="shared" si="5"/>
        <v>-65.75105277777777</v>
      </c>
    </row>
    <row r="69" spans="1:14" ht="15">
      <c r="A69">
        <v>68</v>
      </c>
      <c r="B69" t="s">
        <v>29</v>
      </c>
      <c r="C69" t="s">
        <v>21</v>
      </c>
      <c r="D69" t="s">
        <v>82</v>
      </c>
      <c r="E69" t="s">
        <v>7</v>
      </c>
      <c r="G69">
        <v>17</v>
      </c>
      <c r="H69">
        <v>38</v>
      </c>
      <c r="I69">
        <v>13.02</v>
      </c>
      <c r="J69" s="1">
        <v>18.079091</v>
      </c>
      <c r="K69">
        <v>64</v>
      </c>
      <c r="L69">
        <v>51</v>
      </c>
      <c r="M69">
        <v>40.97</v>
      </c>
      <c r="N69" s="1">
        <v>-65.572991</v>
      </c>
    </row>
    <row r="70" spans="1:14" ht="15">
      <c r="A70">
        <v>69</v>
      </c>
      <c r="B70" t="s">
        <v>29</v>
      </c>
      <c r="C70" t="s">
        <v>21</v>
      </c>
      <c r="D70" t="s">
        <v>83</v>
      </c>
      <c r="E70" t="s">
        <v>7</v>
      </c>
      <c r="G70">
        <v>18</v>
      </c>
      <c r="H70">
        <v>4</v>
      </c>
      <c r="I70">
        <v>55.57</v>
      </c>
      <c r="J70" s="1">
        <f t="shared" si="4"/>
        <v>18.082102777777777</v>
      </c>
      <c r="K70">
        <v>65</v>
      </c>
      <c r="L70">
        <v>29</v>
      </c>
      <c r="M70">
        <v>1.15</v>
      </c>
      <c r="N70" s="1">
        <f t="shared" si="5"/>
        <v>-65.48365277777778</v>
      </c>
    </row>
    <row r="71" spans="1:14" ht="15">
      <c r="A71">
        <v>70</v>
      </c>
      <c r="B71" t="s">
        <v>29</v>
      </c>
      <c r="C71" t="s">
        <v>11</v>
      </c>
      <c r="D71" t="s">
        <v>38</v>
      </c>
      <c r="E71" t="s">
        <v>28</v>
      </c>
      <c r="G71">
        <v>18</v>
      </c>
      <c r="H71">
        <v>21</v>
      </c>
      <c r="I71">
        <v>36.11</v>
      </c>
      <c r="J71" s="1">
        <f t="shared" si="4"/>
        <v>18.360030555555557</v>
      </c>
      <c r="K71">
        <v>65</v>
      </c>
      <c r="L71">
        <v>31</v>
      </c>
      <c r="M71">
        <v>56.5</v>
      </c>
      <c r="N71" s="1">
        <f t="shared" si="5"/>
        <v>-65.53236111111111</v>
      </c>
    </row>
    <row r="72" spans="1:14" ht="15">
      <c r="A72">
        <v>71</v>
      </c>
      <c r="B72" t="s">
        <v>29</v>
      </c>
      <c r="C72" t="s">
        <v>77</v>
      </c>
      <c r="D72" t="s">
        <v>80</v>
      </c>
      <c r="E72" t="s">
        <v>28</v>
      </c>
      <c r="G72">
        <v>18</v>
      </c>
      <c r="H72">
        <v>20</v>
      </c>
      <c r="I72">
        <v>21.28</v>
      </c>
      <c r="J72" s="1">
        <f t="shared" si="4"/>
        <v>18.339244444444443</v>
      </c>
      <c r="K72">
        <v>65</v>
      </c>
      <c r="L72">
        <v>13</v>
      </c>
      <c r="M72">
        <v>50.8</v>
      </c>
      <c r="N72" s="1">
        <f t="shared" si="5"/>
        <v>-65.23077777777777</v>
      </c>
    </row>
    <row r="73" spans="1:14" ht="15">
      <c r="A73">
        <v>72</v>
      </c>
      <c r="B73" t="s">
        <v>29</v>
      </c>
      <c r="C73" t="s">
        <v>21</v>
      </c>
      <c r="D73" t="s">
        <v>83</v>
      </c>
      <c r="E73" t="s">
        <v>28</v>
      </c>
      <c r="G73">
        <v>18</v>
      </c>
      <c r="H73">
        <v>4</v>
      </c>
      <c r="I73">
        <v>55.57</v>
      </c>
      <c r="J73" s="1">
        <f t="shared" si="4"/>
        <v>18.082102777777777</v>
      </c>
      <c r="K73">
        <v>65</v>
      </c>
      <c r="L73">
        <v>29</v>
      </c>
      <c r="M73">
        <v>1.15</v>
      </c>
      <c r="N73" s="1">
        <f t="shared" si="5"/>
        <v>-65.48365277777778</v>
      </c>
    </row>
    <row r="74" spans="1:14" ht="15">
      <c r="A74">
        <v>73</v>
      </c>
      <c r="B74" t="s">
        <v>29</v>
      </c>
      <c r="C74" t="s">
        <v>11</v>
      </c>
      <c r="D74" t="s">
        <v>14</v>
      </c>
      <c r="E74" t="s">
        <v>28</v>
      </c>
      <c r="J74" s="1">
        <v>18.32081</v>
      </c>
      <c r="N74" s="1">
        <v>-65.371221</v>
      </c>
    </row>
    <row r="75" spans="1:14" ht="15">
      <c r="A75">
        <v>74</v>
      </c>
      <c r="B75" t="s">
        <v>29</v>
      </c>
      <c r="C75" t="s">
        <v>11</v>
      </c>
      <c r="D75" t="s">
        <v>38</v>
      </c>
      <c r="E75" t="s">
        <v>23</v>
      </c>
      <c r="G75">
        <v>18</v>
      </c>
      <c r="H75">
        <v>21</v>
      </c>
      <c r="I75">
        <v>36.11</v>
      </c>
      <c r="J75" s="1">
        <f t="shared" si="4"/>
        <v>18.360030555555557</v>
      </c>
      <c r="K75">
        <v>65</v>
      </c>
      <c r="L75">
        <v>31</v>
      </c>
      <c r="M75">
        <v>56.5</v>
      </c>
      <c r="N75" s="1">
        <f t="shared" si="5"/>
        <v>-65.53236111111111</v>
      </c>
    </row>
    <row r="76" spans="1:14" ht="15">
      <c r="A76">
        <v>75</v>
      </c>
      <c r="B76" t="s">
        <v>29</v>
      </c>
      <c r="C76" t="s">
        <v>77</v>
      </c>
      <c r="D76" t="s">
        <v>78</v>
      </c>
      <c r="E76" t="s">
        <v>23</v>
      </c>
      <c r="G76">
        <v>18</v>
      </c>
      <c r="H76">
        <v>19</v>
      </c>
      <c r="I76">
        <v>46.54</v>
      </c>
      <c r="J76" s="1">
        <f t="shared" si="4"/>
        <v>18.329594444444446</v>
      </c>
      <c r="K76">
        <v>65</v>
      </c>
      <c r="L76">
        <v>18</v>
      </c>
      <c r="M76">
        <v>53.73</v>
      </c>
      <c r="N76" s="1">
        <v>-65.339785</v>
      </c>
    </row>
    <row r="77" spans="1:14" ht="15">
      <c r="A77">
        <v>76</v>
      </c>
      <c r="B77" t="s">
        <v>29</v>
      </c>
      <c r="C77" t="s">
        <v>77</v>
      </c>
      <c r="D77" t="s">
        <v>80</v>
      </c>
      <c r="E77" t="s">
        <v>23</v>
      </c>
      <c r="G77">
        <v>18</v>
      </c>
      <c r="H77">
        <v>20</v>
      </c>
      <c r="I77">
        <v>21.28</v>
      </c>
      <c r="J77" s="1">
        <f t="shared" si="4"/>
        <v>18.339244444444443</v>
      </c>
      <c r="K77">
        <v>65</v>
      </c>
      <c r="L77">
        <v>13</v>
      </c>
      <c r="M77">
        <v>50.8</v>
      </c>
      <c r="N77" s="1">
        <f t="shared" si="5"/>
        <v>-65.23077777777777</v>
      </c>
    </row>
    <row r="78" spans="1:14" ht="15">
      <c r="A78">
        <v>77</v>
      </c>
      <c r="B78" t="s">
        <v>29</v>
      </c>
      <c r="C78" t="s">
        <v>21</v>
      </c>
      <c r="D78" t="s">
        <v>82</v>
      </c>
      <c r="E78" t="s">
        <v>23</v>
      </c>
      <c r="G78">
        <v>17</v>
      </c>
      <c r="H78">
        <v>38</v>
      </c>
      <c r="I78">
        <v>13.02</v>
      </c>
      <c r="J78" s="1">
        <v>18.079091</v>
      </c>
      <c r="K78">
        <v>64</v>
      </c>
      <c r="L78">
        <v>51</v>
      </c>
      <c r="M78">
        <v>40.97</v>
      </c>
      <c r="N78" s="1">
        <v>-65.572991</v>
      </c>
    </row>
    <row r="79" spans="1:14" ht="15">
      <c r="A79">
        <v>78</v>
      </c>
      <c r="B79" t="s">
        <v>29</v>
      </c>
      <c r="C79" t="s">
        <v>21</v>
      </c>
      <c r="D79" t="s">
        <v>83</v>
      </c>
      <c r="E79" t="s">
        <v>23</v>
      </c>
      <c r="G79">
        <v>18</v>
      </c>
      <c r="H79">
        <v>4</v>
      </c>
      <c r="I79">
        <v>55.57</v>
      </c>
      <c r="J79" s="1">
        <f t="shared" si="4"/>
        <v>18.082102777777777</v>
      </c>
      <c r="K79">
        <v>65</v>
      </c>
      <c r="L79">
        <v>29</v>
      </c>
      <c r="M79">
        <v>1.15</v>
      </c>
      <c r="N79" s="1">
        <f t="shared" si="5"/>
        <v>-65.48365277777778</v>
      </c>
    </row>
    <row r="80" spans="1:14" ht="15">
      <c r="A80">
        <v>79</v>
      </c>
      <c r="B80" t="s">
        <v>29</v>
      </c>
      <c r="C80" t="s">
        <v>11</v>
      </c>
      <c r="D80" t="s">
        <v>14</v>
      </c>
      <c r="E80" t="s">
        <v>23</v>
      </c>
      <c r="J80" s="1">
        <v>18.32081</v>
      </c>
      <c r="N80" s="1">
        <v>-65.371221</v>
      </c>
    </row>
    <row r="81" spans="1:14" ht="15">
      <c r="A81">
        <v>80</v>
      </c>
      <c r="B81" t="s">
        <v>29</v>
      </c>
      <c r="C81" t="s">
        <v>77</v>
      </c>
      <c r="D81" t="s">
        <v>80</v>
      </c>
      <c r="E81" t="s">
        <v>19</v>
      </c>
      <c r="G81">
        <v>18</v>
      </c>
      <c r="H81">
        <v>20</v>
      </c>
      <c r="I81">
        <v>21.28</v>
      </c>
      <c r="J81" s="1">
        <f t="shared" si="4"/>
        <v>18.339244444444443</v>
      </c>
      <c r="K81">
        <v>65</v>
      </c>
      <c r="L81">
        <v>13</v>
      </c>
      <c r="M81">
        <v>50.8</v>
      </c>
      <c r="N81" s="1">
        <f t="shared" si="5"/>
        <v>-65.23077777777777</v>
      </c>
    </row>
    <row r="82" spans="1:14" ht="15">
      <c r="A82">
        <v>81</v>
      </c>
      <c r="B82" t="s">
        <v>29</v>
      </c>
      <c r="C82" t="s">
        <v>21</v>
      </c>
      <c r="D82" t="s">
        <v>82</v>
      </c>
      <c r="E82" t="s">
        <v>19</v>
      </c>
      <c r="G82">
        <v>17</v>
      </c>
      <c r="H82">
        <v>38</v>
      </c>
      <c r="I82">
        <v>13.02</v>
      </c>
      <c r="J82" s="1">
        <v>18.079091</v>
      </c>
      <c r="K82">
        <v>64</v>
      </c>
      <c r="L82">
        <v>51</v>
      </c>
      <c r="M82">
        <v>40.97</v>
      </c>
      <c r="N82" s="1">
        <v>-65.572991</v>
      </c>
    </row>
    <row r="83" spans="1:14" ht="15">
      <c r="A83">
        <v>82</v>
      </c>
      <c r="B83" t="s">
        <v>29</v>
      </c>
      <c r="C83" t="s">
        <v>11</v>
      </c>
      <c r="D83" t="s">
        <v>38</v>
      </c>
      <c r="E83" t="s">
        <v>24</v>
      </c>
      <c r="G83">
        <v>18</v>
      </c>
      <c r="H83">
        <v>21</v>
      </c>
      <c r="I83">
        <v>36.11</v>
      </c>
      <c r="J83" s="1">
        <f t="shared" si="4"/>
        <v>18.360030555555557</v>
      </c>
      <c r="K83">
        <v>65</v>
      </c>
      <c r="L83">
        <v>31</v>
      </c>
      <c r="M83">
        <v>56.5</v>
      </c>
      <c r="N83" s="1">
        <f t="shared" si="5"/>
        <v>-65.53236111111111</v>
      </c>
    </row>
    <row r="84" spans="1:14" ht="15">
      <c r="A84">
        <v>83</v>
      </c>
      <c r="B84" t="s">
        <v>29</v>
      </c>
      <c r="C84" t="s">
        <v>77</v>
      </c>
      <c r="D84" t="s">
        <v>80</v>
      </c>
      <c r="E84" t="s">
        <v>24</v>
      </c>
      <c r="G84">
        <v>18</v>
      </c>
      <c r="H84">
        <v>20</v>
      </c>
      <c r="I84">
        <v>21.28</v>
      </c>
      <c r="J84" s="1">
        <f t="shared" si="4"/>
        <v>18.339244444444443</v>
      </c>
      <c r="K84">
        <v>65</v>
      </c>
      <c r="L84">
        <v>13</v>
      </c>
      <c r="M84">
        <v>50.8</v>
      </c>
      <c r="N84" s="1">
        <f t="shared" si="5"/>
        <v>-65.23077777777777</v>
      </c>
    </row>
    <row r="85" spans="1:14" ht="15">
      <c r="A85">
        <v>84</v>
      </c>
      <c r="B85" t="s">
        <v>29</v>
      </c>
      <c r="C85" t="s">
        <v>77</v>
      </c>
      <c r="D85" t="s">
        <v>80</v>
      </c>
      <c r="E85" t="s">
        <v>13</v>
      </c>
      <c r="G85">
        <v>18</v>
      </c>
      <c r="H85">
        <v>20</v>
      </c>
      <c r="I85">
        <v>21.28</v>
      </c>
      <c r="J85" s="1">
        <f t="shared" si="4"/>
        <v>18.339244444444443</v>
      </c>
      <c r="K85">
        <v>65</v>
      </c>
      <c r="L85">
        <v>13</v>
      </c>
      <c r="M85">
        <v>50.8</v>
      </c>
      <c r="N85" s="1">
        <f t="shared" si="5"/>
        <v>-65.23077777777777</v>
      </c>
    </row>
    <row r="86" spans="1:14" ht="15">
      <c r="A86">
        <v>85</v>
      </c>
      <c r="B86" t="s">
        <v>29</v>
      </c>
      <c r="C86" t="s">
        <v>11</v>
      </c>
      <c r="D86" t="s">
        <v>38</v>
      </c>
      <c r="E86" t="s">
        <v>22</v>
      </c>
      <c r="G86">
        <v>18</v>
      </c>
      <c r="H86">
        <v>21</v>
      </c>
      <c r="I86">
        <v>36.11</v>
      </c>
      <c r="J86" s="1">
        <f t="shared" si="4"/>
        <v>18.360030555555557</v>
      </c>
      <c r="K86">
        <v>65</v>
      </c>
      <c r="L86">
        <v>31</v>
      </c>
      <c r="M86">
        <v>56.5</v>
      </c>
      <c r="N86" s="1">
        <f t="shared" si="5"/>
        <v>-65.53236111111111</v>
      </c>
    </row>
    <row r="87" spans="1:14" ht="15">
      <c r="A87">
        <v>86</v>
      </c>
      <c r="B87" t="s">
        <v>29</v>
      </c>
      <c r="C87" t="s">
        <v>77</v>
      </c>
      <c r="D87" t="s">
        <v>80</v>
      </c>
      <c r="E87" t="s">
        <v>22</v>
      </c>
      <c r="G87">
        <v>18</v>
      </c>
      <c r="H87">
        <v>20</v>
      </c>
      <c r="I87">
        <v>21.28</v>
      </c>
      <c r="J87" s="1">
        <f t="shared" si="4"/>
        <v>18.339244444444443</v>
      </c>
      <c r="K87">
        <v>65</v>
      </c>
      <c r="L87">
        <v>13</v>
      </c>
      <c r="M87">
        <v>50.8</v>
      </c>
      <c r="N87" s="1">
        <f t="shared" si="5"/>
        <v>-65.23077777777777</v>
      </c>
    </row>
    <row r="88" spans="1:14" ht="15">
      <c r="A88">
        <v>87</v>
      </c>
      <c r="B88" t="s">
        <v>29</v>
      </c>
      <c r="C88" t="s">
        <v>21</v>
      </c>
      <c r="D88" t="s">
        <v>82</v>
      </c>
      <c r="E88" t="s">
        <v>22</v>
      </c>
      <c r="G88">
        <v>17</v>
      </c>
      <c r="H88">
        <v>38</v>
      </c>
      <c r="I88">
        <v>13.02</v>
      </c>
      <c r="J88" s="1">
        <v>18.079091</v>
      </c>
      <c r="K88">
        <v>64</v>
      </c>
      <c r="L88">
        <v>51</v>
      </c>
      <c r="M88">
        <v>40.97</v>
      </c>
      <c r="N88" s="1">
        <v>-65.572991</v>
      </c>
    </row>
    <row r="89" spans="1:14" ht="15">
      <c r="A89">
        <v>88</v>
      </c>
      <c r="B89" t="s">
        <v>29</v>
      </c>
      <c r="C89" t="s">
        <v>21</v>
      </c>
      <c r="D89" t="s">
        <v>83</v>
      </c>
      <c r="E89" t="s">
        <v>22</v>
      </c>
      <c r="G89">
        <v>18</v>
      </c>
      <c r="H89">
        <v>4</v>
      </c>
      <c r="I89">
        <v>55.57</v>
      </c>
      <c r="J89" s="1">
        <f t="shared" si="4"/>
        <v>18.082102777777777</v>
      </c>
      <c r="K89">
        <v>65</v>
      </c>
      <c r="L89">
        <v>29</v>
      </c>
      <c r="M89">
        <v>1.15</v>
      </c>
      <c r="N89" s="1">
        <f t="shared" si="5"/>
        <v>-65.48365277777778</v>
      </c>
    </row>
    <row r="90" spans="1:14" ht="15">
      <c r="A90">
        <v>89</v>
      </c>
      <c r="B90" t="s">
        <v>29</v>
      </c>
      <c r="C90" t="s">
        <v>11</v>
      </c>
      <c r="D90" t="s">
        <v>14</v>
      </c>
      <c r="E90" t="s">
        <v>22</v>
      </c>
      <c r="J90" s="1">
        <v>18.32081</v>
      </c>
      <c r="N90" s="1">
        <v>-65.371221</v>
      </c>
    </row>
    <row r="91" spans="1:14" ht="15">
      <c r="A91">
        <v>90</v>
      </c>
      <c r="B91" t="s">
        <v>40</v>
      </c>
      <c r="C91" t="s">
        <v>9</v>
      </c>
      <c r="D91" t="s">
        <v>76</v>
      </c>
      <c r="E91" t="s">
        <v>28</v>
      </c>
      <c r="G91">
        <v>17</v>
      </c>
      <c r="H91">
        <v>54</v>
      </c>
      <c r="I91">
        <v>18.12</v>
      </c>
      <c r="J91" s="1">
        <f>G91+((H91+(I91/60))/60)</f>
        <v>17.905033333333332</v>
      </c>
      <c r="K91">
        <v>67</v>
      </c>
      <c r="L91">
        <v>1</v>
      </c>
      <c r="M91">
        <v>17.47</v>
      </c>
      <c r="N91" s="1">
        <v>-66.996136</v>
      </c>
    </row>
    <row r="92" spans="1:14" ht="15">
      <c r="A92">
        <v>91</v>
      </c>
      <c r="B92" t="s">
        <v>40</v>
      </c>
      <c r="C92" t="s">
        <v>9</v>
      </c>
      <c r="D92" t="s">
        <v>76</v>
      </c>
      <c r="E92" t="s">
        <v>24</v>
      </c>
      <c r="G92">
        <v>17</v>
      </c>
      <c r="H92">
        <v>54</v>
      </c>
      <c r="I92">
        <v>18.12</v>
      </c>
      <c r="J92" s="1">
        <f>G92+((H92+(I92/60))/60)</f>
        <v>17.905033333333332</v>
      </c>
      <c r="K92">
        <v>67</v>
      </c>
      <c r="L92">
        <v>1</v>
      </c>
      <c r="M92">
        <v>17.47</v>
      </c>
      <c r="N92" s="1">
        <v>-66.996136</v>
      </c>
    </row>
    <row r="93" spans="1:14" ht="15">
      <c r="A93">
        <v>92</v>
      </c>
      <c r="B93" t="s">
        <v>40</v>
      </c>
      <c r="C93" t="s">
        <v>9</v>
      </c>
      <c r="D93" t="s">
        <v>111</v>
      </c>
      <c r="E93" t="s">
        <v>7</v>
      </c>
      <c r="F93" t="s">
        <v>42</v>
      </c>
      <c r="G93">
        <v>17</v>
      </c>
      <c r="H93">
        <v>55</v>
      </c>
      <c r="I93">
        <v>46.08</v>
      </c>
      <c r="J93" s="1">
        <v>17.916751</v>
      </c>
      <c r="K93">
        <v>67</v>
      </c>
      <c r="L93">
        <v>1</v>
      </c>
      <c r="M93">
        <v>7.75</v>
      </c>
      <c r="N93" s="1">
        <v>-67.043782</v>
      </c>
    </row>
    <row r="94" spans="1:14" ht="15">
      <c r="A94">
        <v>93</v>
      </c>
      <c r="B94" t="s">
        <v>40</v>
      </c>
      <c r="C94" t="s">
        <v>9</v>
      </c>
      <c r="D94" t="s">
        <v>110</v>
      </c>
      <c r="E94" t="s">
        <v>7</v>
      </c>
      <c r="F94" t="s">
        <v>42</v>
      </c>
      <c r="G94">
        <v>17</v>
      </c>
      <c r="H94">
        <v>54</v>
      </c>
      <c r="I94">
        <v>49.78</v>
      </c>
      <c r="J94" s="1">
        <v>17.918835</v>
      </c>
      <c r="K94">
        <v>67</v>
      </c>
      <c r="L94">
        <v>3</v>
      </c>
      <c r="M94">
        <v>29.5</v>
      </c>
      <c r="N94" s="1">
        <v>-67.061328</v>
      </c>
    </row>
    <row r="95" spans="1:14" ht="15">
      <c r="A95">
        <v>94</v>
      </c>
      <c r="B95" t="s">
        <v>40</v>
      </c>
      <c r="C95" t="s">
        <v>9</v>
      </c>
      <c r="D95" t="s">
        <v>112</v>
      </c>
      <c r="E95" t="s">
        <v>13</v>
      </c>
      <c r="F95" t="s">
        <v>8</v>
      </c>
      <c r="G95">
        <v>17</v>
      </c>
      <c r="H95">
        <v>57</v>
      </c>
      <c r="I95">
        <v>15.79</v>
      </c>
      <c r="J95" s="1">
        <f>G95+((H95+(I95/60))/60)</f>
        <v>17.954386111111113</v>
      </c>
      <c r="K95">
        <v>67</v>
      </c>
      <c r="L95">
        <v>3</v>
      </c>
      <c r="M95">
        <v>11.05</v>
      </c>
      <c r="N95" s="1">
        <f>-(K95+((L95+(M95/60))/60))</f>
        <v>-67.05306944444445</v>
      </c>
    </row>
    <row r="96" spans="1:14" ht="15">
      <c r="A96">
        <v>95</v>
      </c>
      <c r="B96" t="s">
        <v>40</v>
      </c>
      <c r="C96" t="s">
        <v>9</v>
      </c>
      <c r="D96" t="s">
        <v>113</v>
      </c>
      <c r="E96" t="s">
        <v>13</v>
      </c>
      <c r="F96" t="s">
        <v>8</v>
      </c>
      <c r="G96">
        <v>17</v>
      </c>
      <c r="H96">
        <v>57</v>
      </c>
      <c r="I96">
        <v>10.93</v>
      </c>
      <c r="J96" s="1">
        <f>G96+((H96+(I96/60))/60)</f>
        <v>17.95303611111111</v>
      </c>
      <c r="K96">
        <v>67</v>
      </c>
      <c r="L96">
        <v>3</v>
      </c>
      <c r="M96">
        <v>21.85</v>
      </c>
      <c r="N96" s="1">
        <f>-(K96+((L96+(M96/60))/60))</f>
        <v>-67.05606944444445</v>
      </c>
    </row>
    <row r="97" spans="1:14" ht="15">
      <c r="A97">
        <v>96</v>
      </c>
      <c r="B97" t="s">
        <v>40</v>
      </c>
      <c r="C97" t="s">
        <v>9</v>
      </c>
      <c r="D97" t="s">
        <v>41</v>
      </c>
      <c r="E97" t="s">
        <v>17</v>
      </c>
      <c r="F97" t="s">
        <v>8</v>
      </c>
      <c r="G97">
        <v>17</v>
      </c>
      <c r="H97">
        <v>55</v>
      </c>
      <c r="I97">
        <v>46.08</v>
      </c>
      <c r="J97" s="1">
        <v>17.916751</v>
      </c>
      <c r="K97">
        <v>67</v>
      </c>
      <c r="L97">
        <v>1</v>
      </c>
      <c r="M97">
        <v>7.75</v>
      </c>
      <c r="N97" s="1">
        <v>-67.043782</v>
      </c>
    </row>
    <row r="98" spans="1:14" ht="15">
      <c r="A98">
        <v>97</v>
      </c>
      <c r="B98" t="s">
        <v>40</v>
      </c>
      <c r="C98" t="s">
        <v>9</v>
      </c>
      <c r="D98" t="s">
        <v>43</v>
      </c>
      <c r="E98" t="s">
        <v>17</v>
      </c>
      <c r="F98" t="s">
        <v>8</v>
      </c>
      <c r="G98">
        <v>17</v>
      </c>
      <c r="H98">
        <v>54</v>
      </c>
      <c r="I98">
        <v>49.78</v>
      </c>
      <c r="J98" s="1">
        <v>17.918835</v>
      </c>
      <c r="K98">
        <v>67</v>
      </c>
      <c r="L98">
        <v>3</v>
      </c>
      <c r="M98">
        <v>29.5</v>
      </c>
      <c r="N98" s="1">
        <v>-67.061328</v>
      </c>
    </row>
    <row r="99" spans="1:14" ht="15">
      <c r="A99">
        <v>98</v>
      </c>
      <c r="B99" t="s">
        <v>40</v>
      </c>
      <c r="C99" t="s">
        <v>9</v>
      </c>
      <c r="D99" t="s">
        <v>108</v>
      </c>
      <c r="E99" t="s">
        <v>17</v>
      </c>
      <c r="F99" t="s">
        <v>8</v>
      </c>
      <c r="G99">
        <v>17</v>
      </c>
      <c r="H99">
        <v>52</v>
      </c>
      <c r="I99">
        <v>48.54</v>
      </c>
      <c r="J99" s="1">
        <f aca="true" t="shared" si="6" ref="J99:J104">G99+((H99+(I99/60))/60)</f>
        <v>17.88015</v>
      </c>
      <c r="K99">
        <v>67</v>
      </c>
      <c r="L99">
        <v>2</v>
      </c>
      <c r="M99">
        <v>37.76</v>
      </c>
      <c r="N99" s="1">
        <f>-(K99+((L99+(M99/60))/60))</f>
        <v>-67.04382222222222</v>
      </c>
    </row>
    <row r="100" spans="1:14" ht="15">
      <c r="A100">
        <v>99</v>
      </c>
      <c r="B100" t="s">
        <v>40</v>
      </c>
      <c r="C100" t="s">
        <v>9</v>
      </c>
      <c r="D100" t="s">
        <v>36</v>
      </c>
      <c r="E100" t="s">
        <v>17</v>
      </c>
      <c r="F100" t="s">
        <v>8</v>
      </c>
      <c r="G100">
        <v>17</v>
      </c>
      <c r="H100">
        <v>52</v>
      </c>
      <c r="I100">
        <v>23.4</v>
      </c>
      <c r="J100" s="1">
        <f t="shared" si="6"/>
        <v>17.873166666666666</v>
      </c>
      <c r="K100">
        <v>67</v>
      </c>
      <c r="L100">
        <v>3</v>
      </c>
      <c r="M100">
        <v>52.38</v>
      </c>
      <c r="N100" s="1">
        <f>-(K100+((L100+(M100/60))/60))</f>
        <v>-67.06455</v>
      </c>
    </row>
    <row r="101" spans="1:14" ht="15">
      <c r="A101">
        <v>100</v>
      </c>
      <c r="B101" t="s">
        <v>40</v>
      </c>
      <c r="C101" t="s">
        <v>9</v>
      </c>
      <c r="D101" t="s">
        <v>46</v>
      </c>
      <c r="E101" t="s">
        <v>19</v>
      </c>
      <c r="F101" t="s">
        <v>8</v>
      </c>
      <c r="G101">
        <v>17</v>
      </c>
      <c r="H101">
        <v>53</v>
      </c>
      <c r="I101">
        <v>22.42</v>
      </c>
      <c r="J101" s="1">
        <f t="shared" si="6"/>
        <v>17.88956111111111</v>
      </c>
      <c r="K101">
        <v>67</v>
      </c>
      <c r="L101">
        <v>1</v>
      </c>
      <c r="M101">
        <v>17.97</v>
      </c>
      <c r="N101" s="1">
        <f>-(K101+((L101+(M101/60))/60))</f>
        <v>-67.02165833333333</v>
      </c>
    </row>
    <row r="102" spans="1:14" ht="15">
      <c r="A102">
        <v>101</v>
      </c>
      <c r="B102" t="s">
        <v>40</v>
      </c>
      <c r="C102" t="s">
        <v>20</v>
      </c>
      <c r="D102" t="s">
        <v>47</v>
      </c>
      <c r="E102" t="s">
        <v>19</v>
      </c>
      <c r="F102" t="s">
        <v>8</v>
      </c>
      <c r="G102">
        <v>17</v>
      </c>
      <c r="H102">
        <v>53</v>
      </c>
      <c r="I102">
        <v>55.37</v>
      </c>
      <c r="J102" s="1">
        <f t="shared" si="6"/>
        <v>17.89871388888889</v>
      </c>
      <c r="K102">
        <v>67</v>
      </c>
      <c r="L102">
        <v>3</v>
      </c>
      <c r="M102">
        <v>57.77</v>
      </c>
      <c r="N102" s="1">
        <v>-66.89561</v>
      </c>
    </row>
    <row r="103" spans="1:14" ht="15">
      <c r="A103">
        <v>102</v>
      </c>
      <c r="B103" t="s">
        <v>40</v>
      </c>
      <c r="C103" t="s">
        <v>9</v>
      </c>
      <c r="D103" t="s">
        <v>18</v>
      </c>
      <c r="E103" t="s">
        <v>19</v>
      </c>
      <c r="F103" t="s">
        <v>8</v>
      </c>
      <c r="G103">
        <v>17</v>
      </c>
      <c r="H103">
        <v>56</v>
      </c>
      <c r="I103">
        <v>8.14</v>
      </c>
      <c r="J103" s="1">
        <f t="shared" si="6"/>
        <v>17.935594444444444</v>
      </c>
      <c r="K103">
        <v>67</v>
      </c>
      <c r="L103">
        <v>0</v>
      </c>
      <c r="M103">
        <v>55.3</v>
      </c>
      <c r="N103" s="1">
        <f>-(K103+((L103+(M103/60))/60))</f>
        <v>-67.0153611111111</v>
      </c>
    </row>
    <row r="104" spans="1:14" ht="15">
      <c r="A104">
        <v>103</v>
      </c>
      <c r="B104" t="s">
        <v>40</v>
      </c>
      <c r="C104" t="s">
        <v>9</v>
      </c>
      <c r="D104" t="s">
        <v>18</v>
      </c>
      <c r="E104" t="s">
        <v>22</v>
      </c>
      <c r="F104" t="s">
        <v>8</v>
      </c>
      <c r="G104">
        <v>17</v>
      </c>
      <c r="H104">
        <v>56</v>
      </c>
      <c r="I104">
        <v>8.14</v>
      </c>
      <c r="J104" s="1">
        <f t="shared" si="6"/>
        <v>17.935594444444444</v>
      </c>
      <c r="K104">
        <v>67</v>
      </c>
      <c r="L104">
        <v>0</v>
      </c>
      <c r="M104">
        <v>55.3</v>
      </c>
      <c r="N104" s="1">
        <f>-(K104+((L104+(M104/60))/60))</f>
        <v>-67.0153611111111</v>
      </c>
    </row>
    <row r="105" spans="1:14" ht="15">
      <c r="A105">
        <v>104</v>
      </c>
      <c r="B105" t="s">
        <v>40</v>
      </c>
      <c r="C105" t="s">
        <v>9</v>
      </c>
      <c r="D105" t="s">
        <v>41</v>
      </c>
      <c r="E105" t="s">
        <v>22</v>
      </c>
      <c r="F105" t="s">
        <v>8</v>
      </c>
      <c r="G105">
        <v>17</v>
      </c>
      <c r="H105">
        <v>55</v>
      </c>
      <c r="I105">
        <v>46.08</v>
      </c>
      <c r="J105" s="1">
        <v>17.916751</v>
      </c>
      <c r="K105">
        <v>67</v>
      </c>
      <c r="L105">
        <v>1</v>
      </c>
      <c r="M105">
        <v>7.75</v>
      </c>
      <c r="N105" s="1">
        <v>-67.043782</v>
      </c>
    </row>
    <row r="106" spans="1:14" ht="15">
      <c r="A106">
        <v>105</v>
      </c>
      <c r="B106" t="s">
        <v>40</v>
      </c>
      <c r="C106" t="s">
        <v>9</v>
      </c>
      <c r="D106" t="s">
        <v>43</v>
      </c>
      <c r="E106" t="s">
        <v>22</v>
      </c>
      <c r="F106" t="s">
        <v>8</v>
      </c>
      <c r="G106">
        <v>17</v>
      </c>
      <c r="H106">
        <v>54</v>
      </c>
      <c r="I106">
        <v>49.78</v>
      </c>
      <c r="J106" s="1">
        <v>17.918835</v>
      </c>
      <c r="K106">
        <v>67</v>
      </c>
      <c r="L106">
        <v>3</v>
      </c>
      <c r="M106">
        <v>29.5</v>
      </c>
      <c r="N106" s="1">
        <v>-67.061328</v>
      </c>
    </row>
    <row r="107" spans="1:14" ht="15">
      <c r="A107">
        <v>106</v>
      </c>
      <c r="B107" t="s">
        <v>40</v>
      </c>
      <c r="C107" t="s">
        <v>9</v>
      </c>
      <c r="D107" t="s">
        <v>48</v>
      </c>
      <c r="E107" t="s">
        <v>22</v>
      </c>
      <c r="F107" t="s">
        <v>8</v>
      </c>
      <c r="G107">
        <v>17</v>
      </c>
      <c r="H107">
        <v>55</v>
      </c>
      <c r="I107">
        <v>6.77</v>
      </c>
      <c r="J107" s="1">
        <v>17.896616</v>
      </c>
      <c r="K107">
        <v>67</v>
      </c>
      <c r="L107">
        <v>0</v>
      </c>
      <c r="M107">
        <v>39.85</v>
      </c>
      <c r="N107" s="1">
        <v>-66.947692</v>
      </c>
    </row>
    <row r="108" spans="1:14" ht="15">
      <c r="A108">
        <v>107</v>
      </c>
      <c r="B108" t="s">
        <v>40</v>
      </c>
      <c r="C108" t="s">
        <v>9</v>
      </c>
      <c r="D108" t="s">
        <v>35</v>
      </c>
      <c r="E108" t="s">
        <v>22</v>
      </c>
      <c r="F108" t="s">
        <v>8</v>
      </c>
      <c r="G108">
        <v>17</v>
      </c>
      <c r="H108">
        <v>52</v>
      </c>
      <c r="I108">
        <v>48.54</v>
      </c>
      <c r="J108" s="1">
        <f>G108+((H108+(I108/60))/60)</f>
        <v>17.88015</v>
      </c>
      <c r="K108">
        <v>67</v>
      </c>
      <c r="L108">
        <v>2</v>
      </c>
      <c r="M108">
        <v>37.76</v>
      </c>
      <c r="N108" s="1">
        <f>-(K108+((L108+(M108/60))/60))</f>
        <v>-67.04382222222222</v>
      </c>
    </row>
    <row r="109" spans="1:14" ht="15">
      <c r="A109">
        <v>108</v>
      </c>
      <c r="B109" t="s">
        <v>40</v>
      </c>
      <c r="C109" t="s">
        <v>9</v>
      </c>
      <c r="D109" t="s">
        <v>36</v>
      </c>
      <c r="E109" t="s">
        <v>22</v>
      </c>
      <c r="F109" t="s">
        <v>8</v>
      </c>
      <c r="G109">
        <v>17</v>
      </c>
      <c r="H109">
        <v>52</v>
      </c>
      <c r="I109">
        <v>23.4</v>
      </c>
      <c r="J109" s="1">
        <f>G109+((H109+(I109/60))/60)</f>
        <v>17.873166666666666</v>
      </c>
      <c r="K109">
        <v>67</v>
      </c>
      <c r="L109">
        <v>3</v>
      </c>
      <c r="M109">
        <v>52.38</v>
      </c>
      <c r="N109" s="1">
        <f>-(K109+((L109+(M109/60))/60))</f>
        <v>-67.06455</v>
      </c>
    </row>
    <row r="110" spans="1:14" ht="15">
      <c r="A110">
        <v>109</v>
      </c>
      <c r="B110" t="s">
        <v>40</v>
      </c>
      <c r="C110" t="s">
        <v>9</v>
      </c>
      <c r="D110" t="s">
        <v>41</v>
      </c>
      <c r="E110" t="s">
        <v>24</v>
      </c>
      <c r="F110" t="s">
        <v>8</v>
      </c>
      <c r="G110">
        <v>17</v>
      </c>
      <c r="H110">
        <v>55</v>
      </c>
      <c r="I110">
        <v>46.08</v>
      </c>
      <c r="J110" s="1">
        <v>17.916751</v>
      </c>
      <c r="K110">
        <v>67</v>
      </c>
      <c r="L110">
        <v>1</v>
      </c>
      <c r="M110">
        <v>7.75</v>
      </c>
      <c r="N110" s="1">
        <v>-67.043782</v>
      </c>
    </row>
    <row r="111" spans="1:14" ht="15">
      <c r="A111">
        <v>110</v>
      </c>
      <c r="B111" t="s">
        <v>40</v>
      </c>
      <c r="C111" t="s">
        <v>9</v>
      </c>
      <c r="D111" t="s">
        <v>49</v>
      </c>
      <c r="E111" t="s">
        <v>24</v>
      </c>
      <c r="F111" t="s">
        <v>8</v>
      </c>
      <c r="G111">
        <v>17</v>
      </c>
      <c r="H111">
        <v>54</v>
      </c>
      <c r="I111">
        <v>49.78</v>
      </c>
      <c r="J111" s="1">
        <v>17.899896</v>
      </c>
      <c r="K111">
        <v>67</v>
      </c>
      <c r="L111">
        <v>3</v>
      </c>
      <c r="M111">
        <v>29.5</v>
      </c>
      <c r="N111" s="1">
        <v>-66.954822</v>
      </c>
    </row>
    <row r="112" spans="1:14" ht="15">
      <c r="A112">
        <v>111</v>
      </c>
      <c r="B112" t="s">
        <v>40</v>
      </c>
      <c r="C112" t="s">
        <v>9</v>
      </c>
      <c r="D112" t="s">
        <v>45</v>
      </c>
      <c r="E112" t="s">
        <v>24</v>
      </c>
      <c r="F112" t="s">
        <v>8</v>
      </c>
      <c r="G112">
        <v>17</v>
      </c>
      <c r="H112">
        <v>57</v>
      </c>
      <c r="I112">
        <v>10.93</v>
      </c>
      <c r="J112" s="1">
        <f>G112+((H112+(I112/60))/60)</f>
        <v>17.95303611111111</v>
      </c>
      <c r="K112">
        <v>67</v>
      </c>
      <c r="L112">
        <v>3</v>
      </c>
      <c r="M112">
        <v>21.85</v>
      </c>
      <c r="N112" s="1">
        <f>-(K112+((L112+(M112/60))/60))</f>
        <v>-67.05606944444445</v>
      </c>
    </row>
    <row r="113" spans="1:14" ht="15">
      <c r="A113">
        <v>112</v>
      </c>
      <c r="B113" t="s">
        <v>40</v>
      </c>
      <c r="C113" t="s">
        <v>9</v>
      </c>
      <c r="D113" t="s">
        <v>50</v>
      </c>
      <c r="E113" t="s">
        <v>24</v>
      </c>
      <c r="F113" t="s">
        <v>8</v>
      </c>
      <c r="G113">
        <v>17</v>
      </c>
      <c r="H113">
        <v>56</v>
      </c>
      <c r="I113">
        <v>12.97</v>
      </c>
      <c r="J113" s="1">
        <f>G113+((H113+(I113/60))/60)</f>
        <v>17.936936111111113</v>
      </c>
      <c r="K113">
        <v>67</v>
      </c>
      <c r="L113">
        <v>2</v>
      </c>
      <c r="M113">
        <v>42.36</v>
      </c>
      <c r="N113" s="1">
        <f>-(K113+((L113+(M113/60))/60))</f>
        <v>-67.0451</v>
      </c>
    </row>
    <row r="114" spans="1:14" ht="15">
      <c r="A114">
        <v>113</v>
      </c>
      <c r="B114" t="s">
        <v>40</v>
      </c>
      <c r="C114" t="s">
        <v>20</v>
      </c>
      <c r="D114" t="s">
        <v>47</v>
      </c>
      <c r="E114" t="s">
        <v>25</v>
      </c>
      <c r="F114" t="s">
        <v>8</v>
      </c>
      <c r="G114">
        <v>17</v>
      </c>
      <c r="H114">
        <v>53</v>
      </c>
      <c r="I114">
        <v>55.37</v>
      </c>
      <c r="J114" s="1">
        <f>G114+((H114+(I114/60))/60)</f>
        <v>17.89871388888889</v>
      </c>
      <c r="K114">
        <v>67</v>
      </c>
      <c r="L114">
        <v>3</v>
      </c>
      <c r="M114">
        <v>57.77</v>
      </c>
      <c r="N114" s="1">
        <f>-(K114+((L114+(M114/60))/60))</f>
        <v>-67.06604722222222</v>
      </c>
    </row>
    <row r="115" spans="1:14" ht="15">
      <c r="A115">
        <v>114</v>
      </c>
      <c r="B115" t="s">
        <v>40</v>
      </c>
      <c r="C115" t="s">
        <v>9</v>
      </c>
      <c r="D115" t="s">
        <v>50</v>
      </c>
      <c r="E115" t="s">
        <v>25</v>
      </c>
      <c r="F115" t="s">
        <v>8</v>
      </c>
      <c r="G115">
        <v>17</v>
      </c>
      <c r="H115">
        <v>56</v>
      </c>
      <c r="I115">
        <v>12.97</v>
      </c>
      <c r="J115" s="1">
        <f>G115+((H115+(I115/60))/60)</f>
        <v>17.936936111111113</v>
      </c>
      <c r="K115">
        <v>67</v>
      </c>
      <c r="L115">
        <v>2</v>
      </c>
      <c r="M115">
        <v>42.36</v>
      </c>
      <c r="N115" s="1">
        <f>-(K115+((L115+(M115/60))/60))</f>
        <v>-67.0451</v>
      </c>
    </row>
    <row r="116" spans="1:14" ht="15">
      <c r="A116">
        <v>115</v>
      </c>
      <c r="B116" t="s">
        <v>40</v>
      </c>
      <c r="C116" t="s">
        <v>9</v>
      </c>
      <c r="D116" t="s">
        <v>18</v>
      </c>
      <c r="E116" t="s">
        <v>25</v>
      </c>
      <c r="F116" t="s">
        <v>8</v>
      </c>
      <c r="G116">
        <v>17</v>
      </c>
      <c r="H116">
        <v>56</v>
      </c>
      <c r="I116">
        <v>8.14</v>
      </c>
      <c r="J116" s="1">
        <f>G116+((H116+(I116/60))/60)</f>
        <v>17.935594444444444</v>
      </c>
      <c r="K116">
        <v>67</v>
      </c>
      <c r="L116">
        <v>0</v>
      </c>
      <c r="M116">
        <v>55.3</v>
      </c>
      <c r="N116" s="1">
        <f>-(K116+((L116+(M116/60))/60))</f>
        <v>-67.0153611111111</v>
      </c>
    </row>
    <row r="117" spans="1:14" ht="15">
      <c r="A117">
        <v>116</v>
      </c>
      <c r="B117" t="s">
        <v>40</v>
      </c>
      <c r="C117" t="s">
        <v>9</v>
      </c>
      <c r="D117" t="s">
        <v>41</v>
      </c>
      <c r="E117" t="s">
        <v>28</v>
      </c>
      <c r="F117" t="s">
        <v>8</v>
      </c>
      <c r="G117">
        <v>17</v>
      </c>
      <c r="H117">
        <v>55</v>
      </c>
      <c r="I117">
        <v>46.08</v>
      </c>
      <c r="J117" s="1">
        <v>17.916751</v>
      </c>
      <c r="K117">
        <v>67</v>
      </c>
      <c r="L117">
        <v>1</v>
      </c>
      <c r="M117">
        <v>7.75</v>
      </c>
      <c r="N117" s="1">
        <v>-67.043782</v>
      </c>
    </row>
    <row r="118" spans="1:14" ht="15">
      <c r="A118">
        <v>117</v>
      </c>
      <c r="B118" t="s">
        <v>40</v>
      </c>
      <c r="C118" t="s">
        <v>9</v>
      </c>
      <c r="D118" t="s">
        <v>43</v>
      </c>
      <c r="E118" t="s">
        <v>28</v>
      </c>
      <c r="F118" t="s">
        <v>8</v>
      </c>
      <c r="G118">
        <v>17</v>
      </c>
      <c r="H118">
        <v>54</v>
      </c>
      <c r="I118">
        <v>49.78</v>
      </c>
      <c r="J118" s="1">
        <v>17.918835</v>
      </c>
      <c r="K118">
        <v>67</v>
      </c>
      <c r="L118">
        <v>3</v>
      </c>
      <c r="M118">
        <v>29.5</v>
      </c>
      <c r="N118" s="1">
        <v>-67.061328</v>
      </c>
    </row>
    <row r="119" spans="1:14" ht="15">
      <c r="A119">
        <v>118</v>
      </c>
      <c r="B119" t="s">
        <v>40</v>
      </c>
      <c r="C119" t="s">
        <v>9</v>
      </c>
      <c r="D119" t="s">
        <v>44</v>
      </c>
      <c r="E119" t="s">
        <v>28</v>
      </c>
      <c r="F119" t="s">
        <v>8</v>
      </c>
      <c r="G119">
        <v>17</v>
      </c>
      <c r="H119">
        <v>57</v>
      </c>
      <c r="I119">
        <v>13.32</v>
      </c>
      <c r="J119" s="1">
        <f>G119+((H119+(I119/60))/60)</f>
        <v>17.9537</v>
      </c>
      <c r="K119">
        <v>67</v>
      </c>
      <c r="L119">
        <v>3</v>
      </c>
      <c r="M119">
        <v>7.13</v>
      </c>
      <c r="N119" s="1">
        <f>-(K119+((L119+(M119/60))/60))</f>
        <v>-67.05198055555556</v>
      </c>
    </row>
    <row r="120" spans="1:14" ht="15">
      <c r="A120">
        <v>119</v>
      </c>
      <c r="B120" t="s">
        <v>40</v>
      </c>
      <c r="C120" t="s">
        <v>9</v>
      </c>
      <c r="D120" t="s">
        <v>45</v>
      </c>
      <c r="E120" t="s">
        <v>28</v>
      </c>
      <c r="F120" t="s">
        <v>8</v>
      </c>
      <c r="G120">
        <v>17</v>
      </c>
      <c r="H120">
        <v>57</v>
      </c>
      <c r="I120">
        <v>10.93</v>
      </c>
      <c r="J120" s="1">
        <f>G120+((H120+(I120/60))/60)</f>
        <v>17.95303611111111</v>
      </c>
      <c r="K120">
        <v>67</v>
      </c>
      <c r="L120">
        <v>3</v>
      </c>
      <c r="M120">
        <v>21.85</v>
      </c>
      <c r="N120" s="1">
        <f>-(K120+((L120+(M120/60))/60))</f>
        <v>-67.05606944444445</v>
      </c>
    </row>
    <row r="121" spans="1:14" ht="15">
      <c r="A121">
        <v>120</v>
      </c>
      <c r="B121" t="s">
        <v>40</v>
      </c>
      <c r="C121" t="s">
        <v>9</v>
      </c>
      <c r="D121" t="s">
        <v>35</v>
      </c>
      <c r="E121" t="s">
        <v>28</v>
      </c>
      <c r="F121" t="s">
        <v>8</v>
      </c>
      <c r="G121">
        <v>17</v>
      </c>
      <c r="H121">
        <v>52</v>
      </c>
      <c r="I121">
        <v>48.54</v>
      </c>
      <c r="J121" s="1">
        <f aca="true" t="shared" si="7" ref="J121:J150">G121+((H121+(I121/60))/60)</f>
        <v>17.88015</v>
      </c>
      <c r="K121">
        <v>67</v>
      </c>
      <c r="L121">
        <v>2</v>
      </c>
      <c r="M121">
        <v>37.76</v>
      </c>
      <c r="N121" s="1">
        <f aca="true" t="shared" si="8" ref="N121:N149">-(K121+((L121+(M121/60))/60))</f>
        <v>-67.04382222222222</v>
      </c>
    </row>
    <row r="122" spans="1:14" ht="15">
      <c r="A122">
        <v>121</v>
      </c>
      <c r="B122" t="s">
        <v>40</v>
      </c>
      <c r="C122" t="s">
        <v>9</v>
      </c>
      <c r="D122" t="s">
        <v>36</v>
      </c>
      <c r="E122" t="s">
        <v>28</v>
      </c>
      <c r="F122" t="s">
        <v>8</v>
      </c>
      <c r="G122">
        <v>17</v>
      </c>
      <c r="H122">
        <v>52</v>
      </c>
      <c r="I122">
        <v>23.4</v>
      </c>
      <c r="J122" s="1">
        <f t="shared" si="7"/>
        <v>17.873166666666666</v>
      </c>
      <c r="K122">
        <v>67</v>
      </c>
      <c r="L122">
        <v>3</v>
      </c>
      <c r="M122">
        <v>52.38</v>
      </c>
      <c r="N122" s="1">
        <f t="shared" si="8"/>
        <v>-67.06455</v>
      </c>
    </row>
    <row r="123" spans="1:14" ht="15">
      <c r="A123">
        <v>122</v>
      </c>
      <c r="B123" t="s">
        <v>40</v>
      </c>
      <c r="C123" t="s">
        <v>9</v>
      </c>
      <c r="D123" t="s">
        <v>46</v>
      </c>
      <c r="E123" t="s">
        <v>28</v>
      </c>
      <c r="F123" t="s">
        <v>8</v>
      </c>
      <c r="G123">
        <v>17</v>
      </c>
      <c r="H123">
        <v>53</v>
      </c>
      <c r="I123">
        <v>22.42</v>
      </c>
      <c r="J123" s="1">
        <f t="shared" si="7"/>
        <v>17.88956111111111</v>
      </c>
      <c r="K123">
        <v>67</v>
      </c>
      <c r="L123">
        <v>1</v>
      </c>
      <c r="M123">
        <v>17.97</v>
      </c>
      <c r="N123" s="1">
        <f t="shared" si="8"/>
        <v>-67.02165833333333</v>
      </c>
    </row>
    <row r="124" spans="1:14" ht="15">
      <c r="A124">
        <v>123</v>
      </c>
      <c r="B124" t="s">
        <v>40</v>
      </c>
      <c r="C124" t="s">
        <v>20</v>
      </c>
      <c r="D124" t="s">
        <v>47</v>
      </c>
      <c r="E124" t="s">
        <v>28</v>
      </c>
      <c r="F124" t="s">
        <v>8</v>
      </c>
      <c r="G124">
        <v>17</v>
      </c>
      <c r="H124">
        <v>53</v>
      </c>
      <c r="I124">
        <v>55.37</v>
      </c>
      <c r="J124" s="1">
        <f t="shared" si="7"/>
        <v>17.89871388888889</v>
      </c>
      <c r="K124">
        <v>67</v>
      </c>
      <c r="L124">
        <v>3</v>
      </c>
      <c r="M124">
        <v>57.77</v>
      </c>
      <c r="N124" s="1">
        <v>-66.89561</v>
      </c>
    </row>
    <row r="125" spans="1:14" ht="15">
      <c r="A125">
        <v>124</v>
      </c>
      <c r="B125" t="s">
        <v>40</v>
      </c>
      <c r="C125" t="s">
        <v>9</v>
      </c>
      <c r="D125" t="s">
        <v>18</v>
      </c>
      <c r="E125" t="s">
        <v>28</v>
      </c>
      <c r="F125" t="s">
        <v>8</v>
      </c>
      <c r="G125">
        <v>17</v>
      </c>
      <c r="H125">
        <v>56</v>
      </c>
      <c r="I125">
        <v>8.14</v>
      </c>
      <c r="J125" s="1">
        <f t="shared" si="7"/>
        <v>17.935594444444444</v>
      </c>
      <c r="K125">
        <v>67</v>
      </c>
      <c r="L125">
        <v>0</v>
      </c>
      <c r="M125">
        <v>55.3</v>
      </c>
      <c r="N125" s="1">
        <f t="shared" si="8"/>
        <v>-67.0153611111111</v>
      </c>
    </row>
    <row r="126" spans="1:14" ht="15">
      <c r="A126">
        <v>125</v>
      </c>
      <c r="B126" t="s">
        <v>40</v>
      </c>
      <c r="C126" t="s">
        <v>9</v>
      </c>
      <c r="D126" t="s">
        <v>48</v>
      </c>
      <c r="E126" t="s">
        <v>28</v>
      </c>
      <c r="F126" t="s">
        <v>8</v>
      </c>
      <c r="G126">
        <v>17</v>
      </c>
      <c r="H126">
        <v>55</v>
      </c>
      <c r="I126">
        <v>6.77</v>
      </c>
      <c r="J126" s="1">
        <v>17.896616</v>
      </c>
      <c r="K126">
        <v>67</v>
      </c>
      <c r="L126">
        <v>0</v>
      </c>
      <c r="M126">
        <v>39.85</v>
      </c>
      <c r="N126" s="1">
        <v>-66.947692</v>
      </c>
    </row>
    <row r="127" spans="1:14" ht="15">
      <c r="A127">
        <v>126</v>
      </c>
      <c r="B127" t="s">
        <v>40</v>
      </c>
      <c r="C127" t="s">
        <v>9</v>
      </c>
      <c r="D127" t="s">
        <v>49</v>
      </c>
      <c r="E127" t="s">
        <v>28</v>
      </c>
      <c r="F127" t="s">
        <v>8</v>
      </c>
      <c r="G127">
        <v>17</v>
      </c>
      <c r="H127">
        <v>54</v>
      </c>
      <c r="I127">
        <v>49.78</v>
      </c>
      <c r="J127" s="1">
        <v>17.899896</v>
      </c>
      <c r="K127">
        <v>67</v>
      </c>
      <c r="L127">
        <v>3</v>
      </c>
      <c r="M127">
        <v>29.5</v>
      </c>
      <c r="N127" s="1">
        <v>-66.954822</v>
      </c>
    </row>
    <row r="128" spans="1:14" ht="15">
      <c r="A128">
        <v>127</v>
      </c>
      <c r="B128" t="s">
        <v>40</v>
      </c>
      <c r="C128" t="s">
        <v>9</v>
      </c>
      <c r="D128" t="s">
        <v>50</v>
      </c>
      <c r="E128" t="s">
        <v>28</v>
      </c>
      <c r="F128" t="s">
        <v>8</v>
      </c>
      <c r="G128">
        <v>17</v>
      </c>
      <c r="H128">
        <v>56</v>
      </c>
      <c r="I128">
        <v>12.97</v>
      </c>
      <c r="J128" s="1">
        <f t="shared" si="7"/>
        <v>17.936936111111113</v>
      </c>
      <c r="K128">
        <v>67</v>
      </c>
      <c r="L128">
        <v>2</v>
      </c>
      <c r="M128">
        <v>42.36</v>
      </c>
      <c r="N128" s="1">
        <f t="shared" si="8"/>
        <v>-67.0451</v>
      </c>
    </row>
    <row r="129" spans="1:14" ht="15">
      <c r="A129">
        <v>128</v>
      </c>
      <c r="B129" t="s">
        <v>51</v>
      </c>
      <c r="C129" t="s">
        <v>30</v>
      </c>
      <c r="D129" t="s">
        <v>31</v>
      </c>
      <c r="E129" t="s">
        <v>7</v>
      </c>
      <c r="F129" t="s">
        <v>8</v>
      </c>
      <c r="G129">
        <v>18</v>
      </c>
      <c r="H129">
        <v>27</v>
      </c>
      <c r="I129">
        <v>57.04</v>
      </c>
      <c r="J129" s="1">
        <v>18.468206</v>
      </c>
      <c r="K129">
        <v>66</v>
      </c>
      <c r="L129">
        <v>5</v>
      </c>
      <c r="M129">
        <v>6.04</v>
      </c>
      <c r="N129" s="1">
        <v>-66.088385</v>
      </c>
    </row>
    <row r="130" spans="1:14" ht="15">
      <c r="A130">
        <v>129</v>
      </c>
      <c r="B130" t="s">
        <v>51</v>
      </c>
      <c r="C130" t="s">
        <v>9</v>
      </c>
      <c r="D130" t="s">
        <v>46</v>
      </c>
      <c r="E130" t="s">
        <v>7</v>
      </c>
      <c r="F130" t="s">
        <v>8</v>
      </c>
      <c r="G130">
        <v>17</v>
      </c>
      <c r="H130">
        <v>53</v>
      </c>
      <c r="I130">
        <v>22.42</v>
      </c>
      <c r="J130" s="1">
        <f t="shared" si="7"/>
        <v>17.88956111111111</v>
      </c>
      <c r="K130">
        <v>67</v>
      </c>
      <c r="L130">
        <v>1</v>
      </c>
      <c r="M130">
        <v>17.97</v>
      </c>
      <c r="N130" s="1">
        <f t="shared" si="8"/>
        <v>-67.02165833333333</v>
      </c>
    </row>
    <row r="131" spans="1:14" ht="15">
      <c r="A131">
        <v>130</v>
      </c>
      <c r="B131" t="s">
        <v>51</v>
      </c>
      <c r="C131" t="s">
        <v>9</v>
      </c>
      <c r="D131" t="s">
        <v>114</v>
      </c>
      <c r="E131" t="s">
        <v>7</v>
      </c>
      <c r="F131" t="s">
        <v>8</v>
      </c>
      <c r="G131">
        <v>17</v>
      </c>
      <c r="H131">
        <v>52</v>
      </c>
      <c r="I131">
        <v>1.78</v>
      </c>
      <c r="J131" s="1">
        <f t="shared" si="7"/>
        <v>17.867161111111113</v>
      </c>
      <c r="K131">
        <v>67</v>
      </c>
      <c r="L131">
        <v>6</v>
      </c>
      <c r="M131">
        <v>2.12</v>
      </c>
      <c r="N131" s="1">
        <f t="shared" si="8"/>
        <v>-67.1005888888889</v>
      </c>
    </row>
    <row r="132" spans="1:14" ht="15">
      <c r="A132">
        <v>131</v>
      </c>
      <c r="B132" t="s">
        <v>51</v>
      </c>
      <c r="C132" t="s">
        <v>9</v>
      </c>
      <c r="D132" t="s">
        <v>36</v>
      </c>
      <c r="E132" t="s">
        <v>13</v>
      </c>
      <c r="F132" t="s">
        <v>8</v>
      </c>
      <c r="G132">
        <v>17</v>
      </c>
      <c r="H132">
        <v>52</v>
      </c>
      <c r="I132">
        <v>23.4</v>
      </c>
      <c r="J132" s="1">
        <f t="shared" si="7"/>
        <v>17.873166666666666</v>
      </c>
      <c r="K132">
        <v>67</v>
      </c>
      <c r="L132">
        <v>3</v>
      </c>
      <c r="M132">
        <v>52.38</v>
      </c>
      <c r="N132" s="1">
        <f t="shared" si="8"/>
        <v>-67.06455</v>
      </c>
    </row>
    <row r="133" spans="1:14" ht="15">
      <c r="A133">
        <v>132</v>
      </c>
      <c r="B133" t="s">
        <v>51</v>
      </c>
      <c r="C133" t="s">
        <v>9</v>
      </c>
      <c r="D133" t="s">
        <v>46</v>
      </c>
      <c r="E133" t="s">
        <v>13</v>
      </c>
      <c r="F133" t="s">
        <v>8</v>
      </c>
      <c r="G133">
        <v>17</v>
      </c>
      <c r="H133">
        <v>53</v>
      </c>
      <c r="I133">
        <v>22.42</v>
      </c>
      <c r="J133" s="1">
        <f t="shared" si="7"/>
        <v>17.88956111111111</v>
      </c>
      <c r="K133">
        <v>67</v>
      </c>
      <c r="L133">
        <v>1</v>
      </c>
      <c r="M133">
        <v>17.97</v>
      </c>
      <c r="N133" s="1">
        <f t="shared" si="8"/>
        <v>-67.02165833333333</v>
      </c>
    </row>
    <row r="134" spans="1:14" ht="15">
      <c r="A134">
        <v>133</v>
      </c>
      <c r="B134" t="s">
        <v>51</v>
      </c>
      <c r="C134" t="s">
        <v>9</v>
      </c>
      <c r="D134" t="s">
        <v>114</v>
      </c>
      <c r="E134" t="s">
        <v>13</v>
      </c>
      <c r="F134" t="s">
        <v>8</v>
      </c>
      <c r="G134">
        <v>17</v>
      </c>
      <c r="H134">
        <v>52</v>
      </c>
      <c r="I134">
        <v>1.78</v>
      </c>
      <c r="J134" s="1">
        <f t="shared" si="7"/>
        <v>17.867161111111113</v>
      </c>
      <c r="K134">
        <v>67</v>
      </c>
      <c r="L134">
        <v>6</v>
      </c>
      <c r="M134">
        <v>2.12</v>
      </c>
      <c r="N134" s="1">
        <f t="shared" si="8"/>
        <v>-67.1005888888889</v>
      </c>
    </row>
    <row r="135" spans="1:14" ht="15">
      <c r="A135">
        <v>134</v>
      </c>
      <c r="B135" t="s">
        <v>51</v>
      </c>
      <c r="C135" t="s">
        <v>20</v>
      </c>
      <c r="D135" t="s">
        <v>53</v>
      </c>
      <c r="E135" t="s">
        <v>13</v>
      </c>
      <c r="F135" t="s">
        <v>8</v>
      </c>
      <c r="G135">
        <v>17</v>
      </c>
      <c r="H135">
        <v>56</v>
      </c>
      <c r="I135">
        <v>10.36</v>
      </c>
      <c r="J135" s="1">
        <v>17.921839</v>
      </c>
      <c r="K135">
        <v>66</v>
      </c>
      <c r="L135">
        <v>53</v>
      </c>
      <c r="M135">
        <v>18.17</v>
      </c>
      <c r="N135" s="1">
        <v>-66.92622</v>
      </c>
    </row>
    <row r="136" spans="1:14" ht="15">
      <c r="A136">
        <v>135</v>
      </c>
      <c r="B136" t="s">
        <v>51</v>
      </c>
      <c r="C136" t="s">
        <v>11</v>
      </c>
      <c r="D136" t="s">
        <v>38</v>
      </c>
      <c r="E136" t="s">
        <v>13</v>
      </c>
      <c r="F136" t="s">
        <v>34</v>
      </c>
      <c r="G136">
        <v>18</v>
      </c>
      <c r="H136">
        <v>21</v>
      </c>
      <c r="I136">
        <v>36.11</v>
      </c>
      <c r="J136" s="1">
        <f t="shared" si="7"/>
        <v>18.360030555555557</v>
      </c>
      <c r="K136">
        <v>65</v>
      </c>
      <c r="L136">
        <v>31</v>
      </c>
      <c r="M136">
        <v>56.5</v>
      </c>
      <c r="N136" s="1">
        <f t="shared" si="8"/>
        <v>-65.53236111111111</v>
      </c>
    </row>
    <row r="137" spans="1:14" ht="15">
      <c r="A137">
        <v>136</v>
      </c>
      <c r="B137" t="s">
        <v>51</v>
      </c>
      <c r="C137" t="s">
        <v>30</v>
      </c>
      <c r="D137" t="s">
        <v>31</v>
      </c>
      <c r="E137" t="s">
        <v>17</v>
      </c>
      <c r="G137">
        <v>18</v>
      </c>
      <c r="H137">
        <v>27</v>
      </c>
      <c r="I137">
        <v>57.04</v>
      </c>
      <c r="J137" s="1">
        <v>18.468206</v>
      </c>
      <c r="K137">
        <v>66</v>
      </c>
      <c r="L137">
        <v>5</v>
      </c>
      <c r="M137">
        <v>6.04</v>
      </c>
      <c r="N137" s="1">
        <v>-66.088385</v>
      </c>
    </row>
    <row r="138" spans="1:14" ht="15">
      <c r="A138">
        <v>137</v>
      </c>
      <c r="B138" t="s">
        <v>51</v>
      </c>
      <c r="C138" t="s">
        <v>30</v>
      </c>
      <c r="D138" t="s">
        <v>31</v>
      </c>
      <c r="E138" t="s">
        <v>22</v>
      </c>
      <c r="J138" s="1">
        <v>18.468206</v>
      </c>
      <c r="N138" s="1">
        <v>-66.088385</v>
      </c>
    </row>
    <row r="139" spans="1:14" ht="15">
      <c r="A139">
        <v>138</v>
      </c>
      <c r="B139" t="s">
        <v>51</v>
      </c>
      <c r="C139" t="s">
        <v>26</v>
      </c>
      <c r="D139" t="s">
        <v>27</v>
      </c>
      <c r="E139" t="s">
        <v>17</v>
      </c>
      <c r="G139">
        <v>18</v>
      </c>
      <c r="H139">
        <v>29</v>
      </c>
      <c r="I139">
        <v>32.7</v>
      </c>
      <c r="J139" s="1">
        <f t="shared" si="7"/>
        <v>18.492416666666667</v>
      </c>
      <c r="K139">
        <v>66</v>
      </c>
      <c r="L139">
        <v>24</v>
      </c>
      <c r="M139">
        <v>52.31</v>
      </c>
      <c r="N139" s="1">
        <v>-66.358222</v>
      </c>
    </row>
    <row r="140" spans="1:14" ht="15">
      <c r="A140">
        <v>139</v>
      </c>
      <c r="B140" t="s">
        <v>51</v>
      </c>
      <c r="C140" t="s">
        <v>15</v>
      </c>
      <c r="D140" t="s">
        <v>55</v>
      </c>
      <c r="E140" t="s">
        <v>17</v>
      </c>
      <c r="F140" t="s">
        <v>10</v>
      </c>
      <c r="G140">
        <v>18</v>
      </c>
      <c r="H140">
        <v>27</v>
      </c>
      <c r="I140">
        <v>29.56</v>
      </c>
      <c r="J140" s="1">
        <v>18.457271</v>
      </c>
      <c r="K140">
        <v>67</v>
      </c>
      <c r="L140">
        <v>9</v>
      </c>
      <c r="M140">
        <v>54.95</v>
      </c>
      <c r="N140" s="1">
        <f t="shared" si="8"/>
        <v>-67.16526388888889</v>
      </c>
    </row>
    <row r="141" spans="1:14" ht="15">
      <c r="A141">
        <v>140</v>
      </c>
      <c r="B141" t="s">
        <v>51</v>
      </c>
      <c r="C141" t="s">
        <v>15</v>
      </c>
      <c r="D141" t="s">
        <v>55</v>
      </c>
      <c r="E141" t="s">
        <v>23</v>
      </c>
      <c r="F141" t="s">
        <v>10</v>
      </c>
      <c r="G141">
        <v>18</v>
      </c>
      <c r="H141">
        <v>27</v>
      </c>
      <c r="I141">
        <v>29.56</v>
      </c>
      <c r="J141" s="1">
        <v>18.457271</v>
      </c>
      <c r="K141">
        <v>67</v>
      </c>
      <c r="L141">
        <v>9</v>
      </c>
      <c r="M141">
        <v>54.95</v>
      </c>
      <c r="N141" s="1">
        <f t="shared" si="8"/>
        <v>-67.16526388888889</v>
      </c>
    </row>
    <row r="142" spans="1:14" ht="15">
      <c r="A142">
        <v>141</v>
      </c>
      <c r="B142" t="s">
        <v>51</v>
      </c>
      <c r="C142" t="s">
        <v>15</v>
      </c>
      <c r="D142" t="s">
        <v>55</v>
      </c>
      <c r="E142" t="s">
        <v>24</v>
      </c>
      <c r="F142" t="s">
        <v>10</v>
      </c>
      <c r="G142">
        <v>18</v>
      </c>
      <c r="H142">
        <v>27</v>
      </c>
      <c r="I142">
        <v>29.56</v>
      </c>
      <c r="J142" s="1">
        <v>18.457271</v>
      </c>
      <c r="K142">
        <v>67</v>
      </c>
      <c r="L142">
        <v>9</v>
      </c>
      <c r="M142">
        <v>54.95</v>
      </c>
      <c r="N142" s="1">
        <f t="shared" si="8"/>
        <v>-67.16526388888889</v>
      </c>
    </row>
    <row r="143" spans="1:14" ht="15">
      <c r="A143">
        <v>142</v>
      </c>
      <c r="B143" t="s">
        <v>51</v>
      </c>
      <c r="C143" t="s">
        <v>9</v>
      </c>
      <c r="D143" t="s">
        <v>36</v>
      </c>
      <c r="E143" t="s">
        <v>24</v>
      </c>
      <c r="F143" t="s">
        <v>8</v>
      </c>
      <c r="G143">
        <v>17</v>
      </c>
      <c r="H143">
        <v>52</v>
      </c>
      <c r="I143">
        <v>23.4</v>
      </c>
      <c r="J143" s="1">
        <f t="shared" si="7"/>
        <v>17.873166666666666</v>
      </c>
      <c r="K143">
        <v>67</v>
      </c>
      <c r="L143">
        <v>3</v>
      </c>
      <c r="M143">
        <v>52.38</v>
      </c>
      <c r="N143" s="1">
        <f t="shared" si="8"/>
        <v>-67.06455</v>
      </c>
    </row>
    <row r="144" spans="1:14" ht="15">
      <c r="A144">
        <v>143</v>
      </c>
      <c r="B144" t="s">
        <v>51</v>
      </c>
      <c r="C144" t="s">
        <v>9</v>
      </c>
      <c r="D144" t="s">
        <v>52</v>
      </c>
      <c r="E144" t="s">
        <v>24</v>
      </c>
      <c r="F144" t="s">
        <v>8</v>
      </c>
      <c r="G144">
        <v>17</v>
      </c>
      <c r="H144">
        <v>52</v>
      </c>
      <c r="I144">
        <v>1.78</v>
      </c>
      <c r="J144" s="1">
        <f t="shared" si="7"/>
        <v>17.867161111111113</v>
      </c>
      <c r="K144">
        <v>67</v>
      </c>
      <c r="L144">
        <v>6</v>
      </c>
      <c r="M144">
        <v>2.12</v>
      </c>
      <c r="N144" s="1">
        <f t="shared" si="8"/>
        <v>-67.1005888888889</v>
      </c>
    </row>
    <row r="145" spans="1:14" ht="15">
      <c r="A145">
        <v>144</v>
      </c>
      <c r="B145" t="s">
        <v>51</v>
      </c>
      <c r="C145" t="s">
        <v>9</v>
      </c>
      <c r="D145" t="s">
        <v>35</v>
      </c>
      <c r="E145" t="s">
        <v>24</v>
      </c>
      <c r="F145" t="s">
        <v>8</v>
      </c>
      <c r="G145">
        <v>17</v>
      </c>
      <c r="H145">
        <v>52</v>
      </c>
      <c r="I145">
        <v>48.54</v>
      </c>
      <c r="J145" s="1">
        <f t="shared" si="7"/>
        <v>17.88015</v>
      </c>
      <c r="K145">
        <v>67</v>
      </c>
      <c r="L145">
        <v>2</v>
      </c>
      <c r="M145">
        <v>37.76</v>
      </c>
      <c r="N145" s="1">
        <f t="shared" si="8"/>
        <v>-67.04382222222222</v>
      </c>
    </row>
    <row r="146" spans="1:14" ht="15">
      <c r="A146">
        <v>145</v>
      </c>
      <c r="B146" t="s">
        <v>51</v>
      </c>
      <c r="C146" t="s">
        <v>9</v>
      </c>
      <c r="D146" t="s">
        <v>46</v>
      </c>
      <c r="E146" t="s">
        <v>24</v>
      </c>
      <c r="F146" t="s">
        <v>8</v>
      </c>
      <c r="G146">
        <v>17</v>
      </c>
      <c r="H146">
        <v>53</v>
      </c>
      <c r="I146">
        <v>22.42</v>
      </c>
      <c r="J146" s="1">
        <f t="shared" si="7"/>
        <v>17.88956111111111</v>
      </c>
      <c r="K146">
        <v>67</v>
      </c>
      <c r="L146">
        <v>1</v>
      </c>
      <c r="M146">
        <v>17.97</v>
      </c>
      <c r="N146" s="1">
        <f t="shared" si="8"/>
        <v>-67.02165833333333</v>
      </c>
    </row>
    <row r="147" spans="1:14" ht="15">
      <c r="A147">
        <v>146</v>
      </c>
      <c r="B147" t="s">
        <v>51</v>
      </c>
      <c r="C147" t="s">
        <v>9</v>
      </c>
      <c r="D147" t="s">
        <v>115</v>
      </c>
      <c r="E147" t="s">
        <v>24</v>
      </c>
      <c r="J147" s="1">
        <v>17.935594</v>
      </c>
      <c r="N147" s="1">
        <v>-67.015361</v>
      </c>
    </row>
    <row r="148" spans="1:14" ht="15">
      <c r="A148">
        <v>147</v>
      </c>
      <c r="B148" t="s">
        <v>51</v>
      </c>
      <c r="C148" t="s">
        <v>20</v>
      </c>
      <c r="D148" t="s">
        <v>53</v>
      </c>
      <c r="E148" t="s">
        <v>24</v>
      </c>
      <c r="J148" s="1">
        <v>17.921839</v>
      </c>
      <c r="N148" s="1">
        <v>-66.92622</v>
      </c>
    </row>
    <row r="149" spans="1:14" ht="15">
      <c r="A149">
        <v>148</v>
      </c>
      <c r="B149" t="s">
        <v>51</v>
      </c>
      <c r="C149" t="s">
        <v>26</v>
      </c>
      <c r="D149" t="s">
        <v>27</v>
      </c>
      <c r="E149" t="s">
        <v>39</v>
      </c>
      <c r="F149" t="s">
        <v>8</v>
      </c>
      <c r="G149">
        <v>18</v>
      </c>
      <c r="H149">
        <v>29</v>
      </c>
      <c r="I149">
        <v>32.7</v>
      </c>
      <c r="J149" s="1">
        <f t="shared" si="7"/>
        <v>18.492416666666667</v>
      </c>
      <c r="K149">
        <v>66</v>
      </c>
      <c r="L149">
        <v>24</v>
      </c>
      <c r="M149">
        <v>52.31</v>
      </c>
      <c r="N149" s="1">
        <f t="shared" si="8"/>
        <v>-66.41453055555556</v>
      </c>
    </row>
    <row r="150" spans="1:14" ht="15">
      <c r="A150">
        <v>149</v>
      </c>
      <c r="B150" t="s">
        <v>51</v>
      </c>
      <c r="C150" t="s">
        <v>26</v>
      </c>
      <c r="D150" t="s">
        <v>27</v>
      </c>
      <c r="E150" t="s">
        <v>24</v>
      </c>
      <c r="F150" t="s">
        <v>8</v>
      </c>
      <c r="G150">
        <v>18</v>
      </c>
      <c r="H150">
        <v>29</v>
      </c>
      <c r="I150">
        <v>32.7</v>
      </c>
      <c r="J150" s="1">
        <f t="shared" si="7"/>
        <v>18.492416666666667</v>
      </c>
      <c r="K150">
        <v>66</v>
      </c>
      <c r="L150">
        <v>24</v>
      </c>
      <c r="M150">
        <v>52.31</v>
      </c>
      <c r="N150" s="1">
        <v>-66.358222</v>
      </c>
    </row>
    <row r="151" spans="1:14" ht="15">
      <c r="A151">
        <v>150</v>
      </c>
      <c r="B151" t="s">
        <v>51</v>
      </c>
      <c r="C151" t="s">
        <v>9</v>
      </c>
      <c r="D151" t="s">
        <v>36</v>
      </c>
      <c r="E151" t="s">
        <v>28</v>
      </c>
      <c r="F151" t="s">
        <v>8</v>
      </c>
      <c r="G151">
        <v>18</v>
      </c>
      <c r="H151">
        <v>29</v>
      </c>
      <c r="I151">
        <v>32.7</v>
      </c>
      <c r="J151" s="1">
        <v>17.873167</v>
      </c>
      <c r="K151">
        <v>66</v>
      </c>
      <c r="L151">
        <v>24</v>
      </c>
      <c r="M151">
        <v>52.31</v>
      </c>
      <c r="N151" s="1">
        <v>-67.06455</v>
      </c>
    </row>
    <row r="152" spans="1:14" ht="15">
      <c r="A152">
        <v>151</v>
      </c>
      <c r="B152" t="s">
        <v>51</v>
      </c>
      <c r="C152" t="s">
        <v>9</v>
      </c>
      <c r="D152" t="s">
        <v>114</v>
      </c>
      <c r="E152" t="s">
        <v>28</v>
      </c>
      <c r="F152" t="s">
        <v>8</v>
      </c>
      <c r="J152" s="1">
        <v>17.867161</v>
      </c>
      <c r="N152" s="1">
        <v>-67.400589</v>
      </c>
    </row>
    <row r="153" spans="1:14" ht="15">
      <c r="A153">
        <v>152</v>
      </c>
      <c r="B153" t="s">
        <v>51</v>
      </c>
      <c r="C153" t="s">
        <v>9</v>
      </c>
      <c r="D153" t="s">
        <v>35</v>
      </c>
      <c r="E153" t="s">
        <v>28</v>
      </c>
      <c r="F153" t="s">
        <v>8</v>
      </c>
      <c r="J153" s="1">
        <v>17.88015</v>
      </c>
      <c r="N153" s="1">
        <v>-67.043822</v>
      </c>
    </row>
    <row r="154" spans="1:14" ht="15">
      <c r="A154">
        <v>153</v>
      </c>
      <c r="B154" t="s">
        <v>51</v>
      </c>
      <c r="C154" t="s">
        <v>9</v>
      </c>
      <c r="D154" t="s">
        <v>46</v>
      </c>
      <c r="E154" t="s">
        <v>28</v>
      </c>
      <c r="F154" t="s">
        <v>8</v>
      </c>
      <c r="J154" s="1">
        <v>17.889561</v>
      </c>
      <c r="N154" s="1">
        <v>-67.021658</v>
      </c>
    </row>
    <row r="155" spans="1:14" ht="15">
      <c r="A155">
        <v>154</v>
      </c>
      <c r="B155" t="s">
        <v>51</v>
      </c>
      <c r="C155" t="s">
        <v>20</v>
      </c>
      <c r="D155" t="s">
        <v>53</v>
      </c>
      <c r="E155" t="s">
        <v>28</v>
      </c>
      <c r="F155" t="s">
        <v>8</v>
      </c>
      <c r="G155">
        <v>18</v>
      </c>
      <c r="H155">
        <v>29</v>
      </c>
      <c r="I155">
        <v>32.7</v>
      </c>
      <c r="J155" s="1">
        <v>17.921839</v>
      </c>
      <c r="K155">
        <v>66</v>
      </c>
      <c r="L155">
        <v>24</v>
      </c>
      <c r="M155">
        <v>52.31</v>
      </c>
      <c r="N155" s="1">
        <v>-66.92622</v>
      </c>
    </row>
    <row r="156" spans="1:14" ht="15">
      <c r="A156">
        <v>155</v>
      </c>
      <c r="B156" t="s">
        <v>51</v>
      </c>
      <c r="C156" t="s">
        <v>56</v>
      </c>
      <c r="D156" t="s">
        <v>57</v>
      </c>
      <c r="E156" t="s">
        <v>24</v>
      </c>
      <c r="G156">
        <v>17</v>
      </c>
      <c r="H156">
        <v>54</v>
      </c>
      <c r="I156">
        <v>11.6</v>
      </c>
      <c r="J156" s="1">
        <f>G156+((H156+(I156/60))/60)</f>
        <v>17.903222222222222</v>
      </c>
      <c r="K156">
        <v>66</v>
      </c>
      <c r="L156">
        <v>30</v>
      </c>
      <c r="M156">
        <v>35.72</v>
      </c>
      <c r="N156" s="1">
        <f>-(K156+((L156+(M156/60))/60))</f>
        <v>-66.50992222222222</v>
      </c>
    </row>
    <row r="157" spans="1:14" ht="15">
      <c r="A157">
        <v>156</v>
      </c>
      <c r="B157" t="s">
        <v>58</v>
      </c>
      <c r="C157" t="s">
        <v>59</v>
      </c>
      <c r="D157" t="s">
        <v>60</v>
      </c>
      <c r="E157" t="s">
        <v>7</v>
      </c>
      <c r="F157" t="s">
        <v>116</v>
      </c>
      <c r="G157">
        <v>18</v>
      </c>
      <c r="H157">
        <v>27</v>
      </c>
      <c r="I157">
        <v>48.49</v>
      </c>
      <c r="J157" s="1">
        <v>18.516198</v>
      </c>
      <c r="K157">
        <v>67</v>
      </c>
      <c r="L157">
        <v>10</v>
      </c>
      <c r="M157">
        <v>8.44</v>
      </c>
      <c r="N157" s="1">
        <v>-67.101604</v>
      </c>
    </row>
    <row r="158" spans="1:14" ht="15">
      <c r="A158">
        <v>157</v>
      </c>
      <c r="B158" t="s">
        <v>58</v>
      </c>
      <c r="C158" t="s">
        <v>32</v>
      </c>
      <c r="D158" t="s">
        <v>117</v>
      </c>
      <c r="E158" t="s">
        <v>7</v>
      </c>
      <c r="F158" t="s">
        <v>10</v>
      </c>
      <c r="G158">
        <v>18</v>
      </c>
      <c r="H158">
        <v>20</v>
      </c>
      <c r="I158">
        <v>59.04</v>
      </c>
      <c r="J158" s="1">
        <v>18.345724</v>
      </c>
      <c r="K158">
        <v>67</v>
      </c>
      <c r="L158">
        <v>15</v>
      </c>
      <c r="M158">
        <v>52.41</v>
      </c>
      <c r="N158" s="1">
        <f>-(K158+((L158+(M158/60))/60))</f>
        <v>-67.26455833333333</v>
      </c>
    </row>
    <row r="159" spans="1:14" ht="15">
      <c r="A159">
        <v>158</v>
      </c>
      <c r="B159" t="s">
        <v>58</v>
      </c>
      <c r="C159" t="s">
        <v>15</v>
      </c>
      <c r="D159" t="s">
        <v>16</v>
      </c>
      <c r="E159" t="s">
        <v>7</v>
      </c>
      <c r="F159" t="s">
        <v>8</v>
      </c>
      <c r="G159">
        <v>18</v>
      </c>
      <c r="H159">
        <v>27</v>
      </c>
      <c r="I159">
        <v>48.49</v>
      </c>
      <c r="J159" s="1">
        <v>18.425341</v>
      </c>
      <c r="K159">
        <v>67</v>
      </c>
      <c r="L159">
        <v>10</v>
      </c>
      <c r="M159">
        <v>8.44</v>
      </c>
      <c r="N159" s="1">
        <v>-67.168084</v>
      </c>
    </row>
    <row r="160" spans="1:14" ht="15">
      <c r="A160">
        <v>159</v>
      </c>
      <c r="B160" t="s">
        <v>58</v>
      </c>
      <c r="C160" t="s">
        <v>15</v>
      </c>
      <c r="D160" t="s">
        <v>118</v>
      </c>
      <c r="E160" t="s">
        <v>7</v>
      </c>
      <c r="F160" t="s">
        <v>8</v>
      </c>
      <c r="G160">
        <v>18</v>
      </c>
      <c r="H160">
        <v>27</v>
      </c>
      <c r="I160">
        <v>45.38</v>
      </c>
      <c r="J160" s="1">
        <v>18.47221</v>
      </c>
      <c r="K160">
        <v>67</v>
      </c>
      <c r="L160">
        <v>10</v>
      </c>
      <c r="M160">
        <v>3.594</v>
      </c>
      <c r="N160" s="1">
        <v>-67.169752</v>
      </c>
    </row>
    <row r="161" spans="1:14" ht="15">
      <c r="A161">
        <v>160</v>
      </c>
      <c r="B161" t="s">
        <v>58</v>
      </c>
      <c r="C161" t="s">
        <v>15</v>
      </c>
      <c r="D161" t="s">
        <v>55</v>
      </c>
      <c r="E161" t="s">
        <v>7</v>
      </c>
      <c r="J161" s="1">
        <v>18.456975</v>
      </c>
      <c r="N161" s="1">
        <v>-67.165471</v>
      </c>
    </row>
    <row r="162" spans="1:14" ht="15">
      <c r="A162">
        <v>161</v>
      </c>
      <c r="B162" t="s">
        <v>58</v>
      </c>
      <c r="C162" t="s">
        <v>121</v>
      </c>
      <c r="D162" t="s">
        <v>122</v>
      </c>
      <c r="E162" t="s">
        <v>7</v>
      </c>
      <c r="J162" s="1">
        <v>18.166667</v>
      </c>
      <c r="N162" s="1">
        <v>-67.316667</v>
      </c>
    </row>
    <row r="163" spans="1:14" ht="15">
      <c r="A163">
        <v>162</v>
      </c>
      <c r="B163" t="s">
        <v>58</v>
      </c>
      <c r="C163" t="s">
        <v>121</v>
      </c>
      <c r="D163" t="s">
        <v>122</v>
      </c>
      <c r="E163" t="s">
        <v>13</v>
      </c>
      <c r="J163" s="1">
        <v>18.166667</v>
      </c>
      <c r="N163" s="1">
        <v>-67.316667</v>
      </c>
    </row>
    <row r="164" spans="1:14" ht="15">
      <c r="A164">
        <v>163</v>
      </c>
      <c r="B164" t="s">
        <v>58</v>
      </c>
      <c r="C164" t="s">
        <v>59</v>
      </c>
      <c r="D164" t="s">
        <v>60</v>
      </c>
      <c r="E164" t="s">
        <v>13</v>
      </c>
      <c r="F164" t="s">
        <v>61</v>
      </c>
      <c r="G164">
        <v>18</v>
      </c>
      <c r="H164">
        <v>27</v>
      </c>
      <c r="I164">
        <v>48.49</v>
      </c>
      <c r="J164" s="1">
        <v>18.516198</v>
      </c>
      <c r="K164">
        <v>67</v>
      </c>
      <c r="L164">
        <v>10</v>
      </c>
      <c r="M164">
        <v>8.44</v>
      </c>
      <c r="N164" s="1">
        <v>-67.101604</v>
      </c>
    </row>
    <row r="165" spans="1:14" ht="15">
      <c r="A165">
        <v>164</v>
      </c>
      <c r="B165" t="s">
        <v>58</v>
      </c>
      <c r="C165" t="s">
        <v>15</v>
      </c>
      <c r="D165" t="s">
        <v>118</v>
      </c>
      <c r="E165" t="s">
        <v>13</v>
      </c>
      <c r="F165" t="s">
        <v>61</v>
      </c>
      <c r="G165">
        <v>18</v>
      </c>
      <c r="H165">
        <v>27</v>
      </c>
      <c r="I165">
        <v>45.38</v>
      </c>
      <c r="J165" s="1">
        <v>18.47221</v>
      </c>
      <c r="K165">
        <v>67</v>
      </c>
      <c r="L165">
        <v>10</v>
      </c>
      <c r="M165">
        <v>3.594</v>
      </c>
      <c r="N165" s="1">
        <v>-67.169752</v>
      </c>
    </row>
    <row r="166" spans="1:14" ht="15">
      <c r="A166">
        <v>165</v>
      </c>
      <c r="B166" t="s">
        <v>58</v>
      </c>
      <c r="C166" t="s">
        <v>15</v>
      </c>
      <c r="D166" t="s">
        <v>16</v>
      </c>
      <c r="E166" t="s">
        <v>17</v>
      </c>
      <c r="F166" t="s">
        <v>119</v>
      </c>
      <c r="G166">
        <v>18</v>
      </c>
      <c r="H166">
        <v>27</v>
      </c>
      <c r="I166">
        <v>48.49</v>
      </c>
      <c r="J166" s="1">
        <v>18.425341</v>
      </c>
      <c r="K166">
        <v>67</v>
      </c>
      <c r="L166">
        <v>10</v>
      </c>
      <c r="M166">
        <v>8.44</v>
      </c>
      <c r="N166" s="1">
        <v>-67.168084</v>
      </c>
    </row>
    <row r="167" spans="1:14" ht="15">
      <c r="A167">
        <v>166</v>
      </c>
      <c r="B167" t="s">
        <v>58</v>
      </c>
      <c r="C167" t="s">
        <v>20</v>
      </c>
      <c r="D167" t="s">
        <v>62</v>
      </c>
      <c r="E167" t="s">
        <v>17</v>
      </c>
      <c r="F167" t="s">
        <v>8</v>
      </c>
      <c r="G167">
        <v>17</v>
      </c>
      <c r="H167">
        <v>54</v>
      </c>
      <c r="I167">
        <v>34.56</v>
      </c>
      <c r="J167" s="1">
        <v>17.892845</v>
      </c>
      <c r="K167">
        <v>66</v>
      </c>
      <c r="L167">
        <v>53</v>
      </c>
      <c r="M167">
        <v>36.99</v>
      </c>
      <c r="N167" s="1">
        <v>-66.896363</v>
      </c>
    </row>
    <row r="168" spans="1:14" ht="15">
      <c r="A168">
        <v>167</v>
      </c>
      <c r="B168" t="s">
        <v>58</v>
      </c>
      <c r="C168" t="s">
        <v>59</v>
      </c>
      <c r="D168" t="s">
        <v>60</v>
      </c>
      <c r="E168" t="s">
        <v>17</v>
      </c>
      <c r="F168" t="s">
        <v>8</v>
      </c>
      <c r="G168">
        <v>18</v>
      </c>
      <c r="H168">
        <v>27</v>
      </c>
      <c r="I168">
        <v>48.49</v>
      </c>
      <c r="J168" s="1">
        <v>18.516198</v>
      </c>
      <c r="K168">
        <v>67</v>
      </c>
      <c r="L168">
        <v>10</v>
      </c>
      <c r="M168">
        <v>8.44</v>
      </c>
      <c r="N168" s="1">
        <v>-67.101604</v>
      </c>
    </row>
    <row r="169" spans="1:14" ht="15">
      <c r="A169">
        <v>168</v>
      </c>
      <c r="B169" t="s">
        <v>58</v>
      </c>
      <c r="C169" t="s">
        <v>15</v>
      </c>
      <c r="D169" t="s">
        <v>16</v>
      </c>
      <c r="E169" t="s">
        <v>22</v>
      </c>
      <c r="F169" t="s">
        <v>8</v>
      </c>
      <c r="G169">
        <v>18</v>
      </c>
      <c r="H169">
        <v>27</v>
      </c>
      <c r="I169">
        <v>48.49</v>
      </c>
      <c r="J169" s="1">
        <v>18.425341</v>
      </c>
      <c r="K169">
        <v>67</v>
      </c>
      <c r="L169">
        <v>10</v>
      </c>
      <c r="M169">
        <v>8.44</v>
      </c>
      <c r="N169" s="1">
        <v>-67.168084</v>
      </c>
    </row>
    <row r="170" spans="1:14" ht="15">
      <c r="A170">
        <v>169</v>
      </c>
      <c r="B170" t="s">
        <v>58</v>
      </c>
      <c r="C170" t="s">
        <v>15</v>
      </c>
      <c r="D170" t="s">
        <v>120</v>
      </c>
      <c r="E170" t="s">
        <v>22</v>
      </c>
      <c r="F170" t="s">
        <v>8</v>
      </c>
      <c r="G170">
        <v>18</v>
      </c>
      <c r="H170">
        <v>27</v>
      </c>
      <c r="I170">
        <v>45.38</v>
      </c>
      <c r="J170" s="1">
        <v>18.47221</v>
      </c>
      <c r="K170">
        <v>67</v>
      </c>
      <c r="L170">
        <v>10</v>
      </c>
      <c r="M170">
        <v>3.594</v>
      </c>
      <c r="N170" s="1">
        <v>-67.169752</v>
      </c>
    </row>
    <row r="171" spans="1:14" ht="15">
      <c r="A171">
        <v>170</v>
      </c>
      <c r="B171" t="s">
        <v>58</v>
      </c>
      <c r="C171" t="s">
        <v>15</v>
      </c>
      <c r="D171" t="s">
        <v>55</v>
      </c>
      <c r="E171" t="s">
        <v>22</v>
      </c>
      <c r="J171" s="1">
        <v>18.456975</v>
      </c>
      <c r="N171" s="1">
        <v>-67.165471</v>
      </c>
    </row>
    <row r="172" spans="1:14" ht="15">
      <c r="A172">
        <v>171</v>
      </c>
      <c r="B172" t="s">
        <v>58</v>
      </c>
      <c r="C172" t="s">
        <v>59</v>
      </c>
      <c r="D172" t="s">
        <v>60</v>
      </c>
      <c r="E172" t="s">
        <v>22</v>
      </c>
      <c r="F172" t="s">
        <v>8</v>
      </c>
      <c r="G172">
        <v>18</v>
      </c>
      <c r="H172">
        <v>27</v>
      </c>
      <c r="I172">
        <v>48.49</v>
      </c>
      <c r="J172" s="1">
        <v>18.516198</v>
      </c>
      <c r="K172">
        <v>67</v>
      </c>
      <c r="L172">
        <v>10</v>
      </c>
      <c r="M172">
        <v>8.44</v>
      </c>
      <c r="N172" s="1">
        <v>-67.101604</v>
      </c>
    </row>
    <row r="173" spans="1:14" ht="15">
      <c r="A173">
        <v>172</v>
      </c>
      <c r="B173" t="s">
        <v>58</v>
      </c>
      <c r="C173" t="s">
        <v>59</v>
      </c>
      <c r="D173" t="s">
        <v>60</v>
      </c>
      <c r="E173" t="s">
        <v>23</v>
      </c>
      <c r="F173" t="s">
        <v>8</v>
      </c>
      <c r="G173">
        <v>18</v>
      </c>
      <c r="H173">
        <v>27</v>
      </c>
      <c r="I173">
        <v>48.49</v>
      </c>
      <c r="J173" s="1">
        <v>18.516198</v>
      </c>
      <c r="K173">
        <v>67</v>
      </c>
      <c r="L173">
        <v>10</v>
      </c>
      <c r="M173">
        <v>8.44</v>
      </c>
      <c r="N173" s="1">
        <v>-67.101604</v>
      </c>
    </row>
    <row r="174" spans="1:14" ht="15">
      <c r="A174">
        <v>173</v>
      </c>
      <c r="B174" t="s">
        <v>58</v>
      </c>
      <c r="C174" t="s">
        <v>20</v>
      </c>
      <c r="D174" t="s">
        <v>62</v>
      </c>
      <c r="E174" t="s">
        <v>23</v>
      </c>
      <c r="F174" t="s">
        <v>8</v>
      </c>
      <c r="G174">
        <v>17</v>
      </c>
      <c r="H174">
        <v>54</v>
      </c>
      <c r="I174">
        <v>34.56</v>
      </c>
      <c r="J174" s="1">
        <v>17.892845</v>
      </c>
      <c r="K174">
        <v>66</v>
      </c>
      <c r="L174">
        <v>53</v>
      </c>
      <c r="M174">
        <v>36.99</v>
      </c>
      <c r="N174" s="1">
        <v>-66.896363</v>
      </c>
    </row>
    <row r="175" spans="1:14" ht="15">
      <c r="A175">
        <v>174</v>
      </c>
      <c r="B175" t="s">
        <v>58</v>
      </c>
      <c r="C175" t="s">
        <v>15</v>
      </c>
      <c r="D175" t="s">
        <v>16</v>
      </c>
      <c r="E175" t="s">
        <v>23</v>
      </c>
      <c r="J175" s="1">
        <v>18.425341</v>
      </c>
      <c r="N175" s="1">
        <v>-67.168084</v>
      </c>
    </row>
    <row r="176" spans="1:14" ht="15">
      <c r="A176">
        <v>175</v>
      </c>
      <c r="B176" t="s">
        <v>58</v>
      </c>
      <c r="C176" t="s">
        <v>15</v>
      </c>
      <c r="D176" t="s">
        <v>16</v>
      </c>
      <c r="E176" t="s">
        <v>24</v>
      </c>
      <c r="F176" t="s">
        <v>8</v>
      </c>
      <c r="G176">
        <v>18</v>
      </c>
      <c r="H176">
        <v>27</v>
      </c>
      <c r="I176">
        <v>48.49</v>
      </c>
      <c r="J176" s="1">
        <v>18.425341</v>
      </c>
      <c r="K176">
        <v>67</v>
      </c>
      <c r="L176">
        <v>10</v>
      </c>
      <c r="M176">
        <v>8.44</v>
      </c>
      <c r="N176" s="1">
        <v>-67.168084</v>
      </c>
    </row>
    <row r="177" spans="1:14" ht="15">
      <c r="A177">
        <v>176</v>
      </c>
      <c r="B177" t="s">
        <v>58</v>
      </c>
      <c r="C177" t="s">
        <v>59</v>
      </c>
      <c r="D177" t="s">
        <v>60</v>
      </c>
      <c r="E177" t="s">
        <v>24</v>
      </c>
      <c r="F177" t="s">
        <v>8</v>
      </c>
      <c r="G177">
        <v>18</v>
      </c>
      <c r="H177">
        <v>27</v>
      </c>
      <c r="I177">
        <v>48.49</v>
      </c>
      <c r="J177" s="1">
        <v>18.516198</v>
      </c>
      <c r="K177">
        <v>67</v>
      </c>
      <c r="L177">
        <v>10</v>
      </c>
      <c r="M177">
        <v>8.44</v>
      </c>
      <c r="N177" s="1">
        <v>-67.101604</v>
      </c>
    </row>
    <row r="178" spans="1:14" ht="15">
      <c r="A178">
        <v>177</v>
      </c>
      <c r="B178" t="s">
        <v>58</v>
      </c>
      <c r="C178" t="s">
        <v>15</v>
      </c>
      <c r="D178" t="s">
        <v>55</v>
      </c>
      <c r="E178" t="s">
        <v>24</v>
      </c>
      <c r="F178" t="s">
        <v>8</v>
      </c>
      <c r="G178">
        <v>18</v>
      </c>
      <c r="H178">
        <v>22</v>
      </c>
      <c r="I178">
        <v>11.41</v>
      </c>
      <c r="J178" s="1">
        <v>18.456975</v>
      </c>
      <c r="K178">
        <v>67</v>
      </c>
      <c r="L178">
        <v>15</v>
      </c>
      <c r="M178">
        <v>42.9</v>
      </c>
      <c r="N178" s="1">
        <v>-67.165471</v>
      </c>
    </row>
    <row r="179" spans="1:14" ht="15">
      <c r="A179">
        <v>178</v>
      </c>
      <c r="B179" t="s">
        <v>58</v>
      </c>
      <c r="C179" t="s">
        <v>15</v>
      </c>
      <c r="D179" t="s">
        <v>64</v>
      </c>
      <c r="E179" t="s">
        <v>24</v>
      </c>
      <c r="F179" t="s">
        <v>61</v>
      </c>
      <c r="G179">
        <v>18</v>
      </c>
      <c r="H179">
        <v>24</v>
      </c>
      <c r="I179">
        <v>42.41</v>
      </c>
      <c r="J179" s="1">
        <v>18.430682</v>
      </c>
      <c r="K179">
        <v>67</v>
      </c>
      <c r="L179">
        <v>12</v>
      </c>
      <c r="M179">
        <v>50.8</v>
      </c>
      <c r="N179" s="1">
        <v>-67.157559</v>
      </c>
    </row>
    <row r="180" spans="1:14" ht="15">
      <c r="A180">
        <v>179</v>
      </c>
      <c r="B180" t="s">
        <v>58</v>
      </c>
      <c r="C180" t="s">
        <v>20</v>
      </c>
      <c r="D180" t="s">
        <v>62</v>
      </c>
      <c r="E180" t="s">
        <v>24</v>
      </c>
      <c r="F180" t="s">
        <v>61</v>
      </c>
      <c r="G180">
        <v>17</v>
      </c>
      <c r="H180">
        <v>54</v>
      </c>
      <c r="I180">
        <v>34.56</v>
      </c>
      <c r="J180" s="1">
        <v>17.892845</v>
      </c>
      <c r="K180">
        <v>66</v>
      </c>
      <c r="L180">
        <v>53</v>
      </c>
      <c r="M180">
        <v>36.99</v>
      </c>
      <c r="N180" s="1">
        <v>-66.896363</v>
      </c>
    </row>
    <row r="181" spans="1:14" ht="15">
      <c r="A181">
        <v>180</v>
      </c>
      <c r="B181" t="s">
        <v>58</v>
      </c>
      <c r="C181" t="s">
        <v>15</v>
      </c>
      <c r="D181" t="s">
        <v>16</v>
      </c>
      <c r="E181" t="s">
        <v>25</v>
      </c>
      <c r="F181" t="s">
        <v>8</v>
      </c>
      <c r="G181">
        <v>17</v>
      </c>
      <c r="H181">
        <v>54</v>
      </c>
      <c r="I181">
        <v>34.56</v>
      </c>
      <c r="J181" s="1">
        <v>18.425341</v>
      </c>
      <c r="K181">
        <v>66</v>
      </c>
      <c r="L181">
        <v>53</v>
      </c>
      <c r="M181">
        <v>36.99</v>
      </c>
      <c r="N181" s="1">
        <v>-67.168084</v>
      </c>
    </row>
    <row r="182" spans="1:14" ht="15">
      <c r="A182">
        <v>181</v>
      </c>
      <c r="B182" t="s">
        <v>58</v>
      </c>
      <c r="C182" t="s">
        <v>15</v>
      </c>
      <c r="D182" t="s">
        <v>16</v>
      </c>
      <c r="E182" t="s">
        <v>28</v>
      </c>
      <c r="F182" t="s">
        <v>8</v>
      </c>
      <c r="G182">
        <v>18</v>
      </c>
      <c r="H182">
        <v>27</v>
      </c>
      <c r="I182">
        <v>48.49</v>
      </c>
      <c r="J182" s="1">
        <v>18.425341</v>
      </c>
      <c r="K182">
        <v>67</v>
      </c>
      <c r="L182">
        <v>10</v>
      </c>
      <c r="M182">
        <v>8.44</v>
      </c>
      <c r="N182" s="1">
        <v>-67.168084</v>
      </c>
    </row>
    <row r="183" spans="1:14" ht="15">
      <c r="A183">
        <v>182</v>
      </c>
      <c r="B183" t="s">
        <v>58</v>
      </c>
      <c r="C183" t="s">
        <v>15</v>
      </c>
      <c r="D183" t="s">
        <v>118</v>
      </c>
      <c r="E183" t="s">
        <v>28</v>
      </c>
      <c r="J183" s="1">
        <v>18.47221</v>
      </c>
      <c r="N183" s="1">
        <v>-67.169752</v>
      </c>
    </row>
    <row r="184" spans="1:14" ht="15">
      <c r="A184">
        <v>183</v>
      </c>
      <c r="B184" t="s">
        <v>58</v>
      </c>
      <c r="C184" t="s">
        <v>15</v>
      </c>
      <c r="D184" t="s">
        <v>55</v>
      </c>
      <c r="E184" t="s">
        <v>28</v>
      </c>
      <c r="J184" s="1">
        <v>18.456975</v>
      </c>
      <c r="N184" s="1">
        <v>-67.165471</v>
      </c>
    </row>
    <row r="185" spans="1:14" ht="15">
      <c r="A185">
        <v>184</v>
      </c>
      <c r="B185" t="s">
        <v>58</v>
      </c>
      <c r="C185" t="s">
        <v>32</v>
      </c>
      <c r="D185" t="s">
        <v>117</v>
      </c>
      <c r="E185" t="s">
        <v>28</v>
      </c>
      <c r="J185" s="1">
        <v>18.345724</v>
      </c>
      <c r="N185" s="1">
        <v>-67.264558</v>
      </c>
    </row>
    <row r="186" spans="1:14" ht="15">
      <c r="A186">
        <v>185</v>
      </c>
      <c r="B186" t="s">
        <v>58</v>
      </c>
      <c r="C186" t="s">
        <v>59</v>
      </c>
      <c r="D186" t="s">
        <v>60</v>
      </c>
      <c r="E186" t="s">
        <v>28</v>
      </c>
      <c r="J186" s="1">
        <v>18.516198</v>
      </c>
      <c r="N186" s="1">
        <v>-67.101604</v>
      </c>
    </row>
    <row r="187" spans="1:14" ht="15">
      <c r="A187">
        <v>186</v>
      </c>
      <c r="B187" t="s">
        <v>69</v>
      </c>
      <c r="C187" t="s">
        <v>70</v>
      </c>
      <c r="D187" t="s">
        <v>71</v>
      </c>
      <c r="E187" t="s">
        <v>17</v>
      </c>
      <c r="G187">
        <v>18</v>
      </c>
      <c r="H187">
        <v>10</v>
      </c>
      <c r="I187">
        <v>0</v>
      </c>
      <c r="J187" s="1">
        <f aca="true" t="shared" si="9" ref="J187:J197">G187+((H187+(I187/60))/60)</f>
        <v>18.166666666666668</v>
      </c>
      <c r="K187">
        <v>67</v>
      </c>
      <c r="L187">
        <v>18</v>
      </c>
      <c r="M187">
        <v>60</v>
      </c>
      <c r="N187" s="1">
        <f aca="true" t="shared" si="10" ref="N187:N197">-(K187+((L187+(M187/60))/60))</f>
        <v>-67.31666666666666</v>
      </c>
    </row>
    <row r="188" spans="1:14" ht="15">
      <c r="A188">
        <v>187</v>
      </c>
      <c r="B188" t="s">
        <v>69</v>
      </c>
      <c r="C188" t="s">
        <v>121</v>
      </c>
      <c r="D188" t="s">
        <v>68</v>
      </c>
      <c r="E188" t="s">
        <v>7</v>
      </c>
      <c r="G188">
        <v>18</v>
      </c>
      <c r="H188">
        <v>27</v>
      </c>
      <c r="I188">
        <v>48.49</v>
      </c>
      <c r="J188" s="1">
        <v>18.177227</v>
      </c>
      <c r="K188">
        <v>67</v>
      </c>
      <c r="L188">
        <v>10</v>
      </c>
      <c r="M188">
        <v>8.44</v>
      </c>
      <c r="N188" s="1">
        <v>-67.267108</v>
      </c>
    </row>
    <row r="189" spans="1:14" ht="15">
      <c r="A189">
        <v>188</v>
      </c>
      <c r="B189" t="s">
        <v>69</v>
      </c>
      <c r="C189" t="s">
        <v>70</v>
      </c>
      <c r="D189" t="s">
        <v>72</v>
      </c>
      <c r="E189" t="s">
        <v>7</v>
      </c>
      <c r="G189">
        <v>18</v>
      </c>
      <c r="H189">
        <v>11</v>
      </c>
      <c r="I189">
        <v>10.8</v>
      </c>
      <c r="J189" s="1">
        <v>18.215458</v>
      </c>
      <c r="K189">
        <v>67</v>
      </c>
      <c r="L189">
        <v>11</v>
      </c>
      <c r="M189">
        <v>45</v>
      </c>
      <c r="N189" s="1">
        <v>-67.200457</v>
      </c>
    </row>
    <row r="190" spans="1:14" ht="15">
      <c r="A190">
        <v>189</v>
      </c>
      <c r="B190" t="s">
        <v>69</v>
      </c>
      <c r="C190" t="s">
        <v>121</v>
      </c>
      <c r="D190" t="s">
        <v>68</v>
      </c>
      <c r="E190" t="s">
        <v>28</v>
      </c>
      <c r="G190">
        <v>18</v>
      </c>
      <c r="H190">
        <v>27</v>
      </c>
      <c r="I190">
        <v>48.49</v>
      </c>
      <c r="J190" s="1">
        <v>18.177227</v>
      </c>
      <c r="K190">
        <v>67</v>
      </c>
      <c r="L190">
        <v>10</v>
      </c>
      <c r="M190">
        <v>8.44</v>
      </c>
      <c r="N190" s="1">
        <v>-67.267108</v>
      </c>
    </row>
    <row r="191" spans="1:14" ht="15">
      <c r="A191">
        <v>190</v>
      </c>
      <c r="B191" t="s">
        <v>69</v>
      </c>
      <c r="C191" t="s">
        <v>70</v>
      </c>
      <c r="D191" t="s">
        <v>71</v>
      </c>
      <c r="E191" t="s">
        <v>23</v>
      </c>
      <c r="G191">
        <v>18</v>
      </c>
      <c r="H191">
        <v>10</v>
      </c>
      <c r="I191">
        <v>0</v>
      </c>
      <c r="J191" s="1">
        <f t="shared" si="9"/>
        <v>18.166666666666668</v>
      </c>
      <c r="K191">
        <v>67</v>
      </c>
      <c r="L191">
        <v>18</v>
      </c>
      <c r="M191">
        <v>60</v>
      </c>
      <c r="N191" s="1">
        <f t="shared" si="10"/>
        <v>-67.31666666666666</v>
      </c>
    </row>
    <row r="192" spans="1:14" ht="15">
      <c r="A192">
        <v>191</v>
      </c>
      <c r="B192" t="s">
        <v>69</v>
      </c>
      <c r="C192" t="s">
        <v>73</v>
      </c>
      <c r="E192" t="s">
        <v>19</v>
      </c>
      <c r="G192">
        <v>18</v>
      </c>
      <c r="H192">
        <v>22</v>
      </c>
      <c r="I192">
        <v>41.38</v>
      </c>
      <c r="J192" s="1">
        <f t="shared" si="9"/>
        <v>18.378161111111112</v>
      </c>
      <c r="K192">
        <v>67</v>
      </c>
      <c r="L192">
        <v>29</v>
      </c>
      <c r="M192">
        <v>2.62</v>
      </c>
      <c r="N192" s="1">
        <f t="shared" si="10"/>
        <v>-67.48406111111112</v>
      </c>
    </row>
    <row r="193" spans="1:14" ht="15">
      <c r="A193">
        <v>192</v>
      </c>
      <c r="B193" t="s">
        <v>69</v>
      </c>
      <c r="C193" t="s">
        <v>70</v>
      </c>
      <c r="D193" t="s">
        <v>71</v>
      </c>
      <c r="E193" t="s">
        <v>24</v>
      </c>
      <c r="G193">
        <v>18</v>
      </c>
      <c r="H193">
        <v>10</v>
      </c>
      <c r="I193">
        <v>0</v>
      </c>
      <c r="J193" s="1">
        <f t="shared" si="9"/>
        <v>18.166666666666668</v>
      </c>
      <c r="K193">
        <v>67</v>
      </c>
      <c r="L193">
        <v>18</v>
      </c>
      <c r="M193">
        <v>60</v>
      </c>
      <c r="N193" s="1">
        <f t="shared" si="10"/>
        <v>-67.31666666666666</v>
      </c>
    </row>
    <row r="194" spans="1:14" ht="15">
      <c r="A194">
        <v>193</v>
      </c>
      <c r="B194" t="s">
        <v>69</v>
      </c>
      <c r="C194" t="s">
        <v>70</v>
      </c>
      <c r="D194" t="s">
        <v>72</v>
      </c>
      <c r="E194" t="s">
        <v>13</v>
      </c>
      <c r="G194">
        <v>18</v>
      </c>
      <c r="H194">
        <v>11</v>
      </c>
      <c r="I194">
        <v>10.8</v>
      </c>
      <c r="J194" s="1">
        <v>18.215458</v>
      </c>
      <c r="K194">
        <v>67</v>
      </c>
      <c r="L194">
        <v>11</v>
      </c>
      <c r="M194">
        <v>45</v>
      </c>
      <c r="N194" s="1">
        <v>-67.200457</v>
      </c>
    </row>
    <row r="195" spans="1:14" ht="15">
      <c r="A195">
        <v>194</v>
      </c>
      <c r="B195" t="s">
        <v>69</v>
      </c>
      <c r="C195" t="s">
        <v>32</v>
      </c>
      <c r="D195" t="s">
        <v>74</v>
      </c>
      <c r="E195" t="s">
        <v>13</v>
      </c>
      <c r="G195">
        <v>18</v>
      </c>
      <c r="H195">
        <v>19</v>
      </c>
      <c r="I195">
        <v>49.49</v>
      </c>
      <c r="J195" s="1">
        <v>18.318554</v>
      </c>
      <c r="K195">
        <v>67</v>
      </c>
      <c r="L195">
        <v>15</v>
      </c>
      <c r="M195">
        <v>6.87</v>
      </c>
      <c r="N195" s="1">
        <v>-67.253067</v>
      </c>
    </row>
    <row r="196" spans="1:14" ht="15">
      <c r="A196">
        <v>195</v>
      </c>
      <c r="B196" t="s">
        <v>69</v>
      </c>
      <c r="C196" t="s">
        <v>70</v>
      </c>
      <c r="D196" t="s">
        <v>71</v>
      </c>
      <c r="E196" t="s">
        <v>13</v>
      </c>
      <c r="G196">
        <v>18</v>
      </c>
      <c r="H196">
        <v>10</v>
      </c>
      <c r="I196">
        <v>0</v>
      </c>
      <c r="J196" s="1">
        <f t="shared" si="9"/>
        <v>18.166666666666668</v>
      </c>
      <c r="K196">
        <v>67</v>
      </c>
      <c r="L196">
        <v>18</v>
      </c>
      <c r="M196">
        <v>60</v>
      </c>
      <c r="N196" s="1">
        <f t="shared" si="10"/>
        <v>-67.31666666666666</v>
      </c>
    </row>
    <row r="197" spans="1:14" ht="15">
      <c r="A197">
        <v>196</v>
      </c>
      <c r="B197" t="s">
        <v>69</v>
      </c>
      <c r="C197" t="s">
        <v>70</v>
      </c>
      <c r="D197" t="s">
        <v>71</v>
      </c>
      <c r="E197" t="s">
        <v>22</v>
      </c>
      <c r="G197">
        <v>18</v>
      </c>
      <c r="H197">
        <v>10</v>
      </c>
      <c r="I197">
        <v>0</v>
      </c>
      <c r="J197" s="1">
        <f t="shared" si="9"/>
        <v>18.166666666666668</v>
      </c>
      <c r="K197">
        <v>67</v>
      </c>
      <c r="L197">
        <v>18</v>
      </c>
      <c r="M197">
        <v>60</v>
      </c>
      <c r="N197" s="1">
        <f t="shared" si="10"/>
        <v>-67.31666666666666</v>
      </c>
    </row>
    <row r="198" spans="1:14" ht="15">
      <c r="A198">
        <v>197</v>
      </c>
      <c r="B198" t="s">
        <v>84</v>
      </c>
      <c r="C198" t="s">
        <v>30</v>
      </c>
      <c r="D198" t="s">
        <v>31</v>
      </c>
      <c r="E198" t="s">
        <v>22</v>
      </c>
      <c r="G198">
        <v>18</v>
      </c>
      <c r="H198">
        <v>28</v>
      </c>
      <c r="I198">
        <v>18.62</v>
      </c>
      <c r="J198" s="1">
        <v>18.468206</v>
      </c>
      <c r="K198">
        <v>66</v>
      </c>
      <c r="L198">
        <v>7</v>
      </c>
      <c r="M198">
        <v>20.5</v>
      </c>
      <c r="N198" s="1">
        <v>-66.088385</v>
      </c>
    </row>
    <row r="199" spans="1:14" ht="15">
      <c r="A199">
        <v>198</v>
      </c>
      <c r="B199" t="s">
        <v>84</v>
      </c>
      <c r="C199" t="s">
        <v>30</v>
      </c>
      <c r="D199" t="s">
        <v>31</v>
      </c>
      <c r="E199" t="s">
        <v>28</v>
      </c>
      <c r="J199" s="1">
        <v>18.468206</v>
      </c>
      <c r="N199" s="1">
        <v>-66.088385</v>
      </c>
    </row>
    <row r="200" spans="1:14" ht="15">
      <c r="A200">
        <v>199</v>
      </c>
      <c r="B200" t="s">
        <v>84</v>
      </c>
      <c r="C200" t="s">
        <v>20</v>
      </c>
      <c r="D200" t="s">
        <v>62</v>
      </c>
      <c r="E200" t="s">
        <v>25</v>
      </c>
      <c r="G200">
        <v>17</v>
      </c>
      <c r="H200">
        <v>54</v>
      </c>
      <c r="I200">
        <v>34.56</v>
      </c>
      <c r="J200" s="1">
        <v>17.892845</v>
      </c>
      <c r="K200">
        <v>66</v>
      </c>
      <c r="L200">
        <v>53</v>
      </c>
      <c r="M200">
        <v>36.99</v>
      </c>
      <c r="N200" s="1">
        <v>-66.896363</v>
      </c>
    </row>
    <row r="201" spans="1:14" ht="15">
      <c r="A201">
        <v>200</v>
      </c>
      <c r="B201" t="s">
        <v>84</v>
      </c>
      <c r="C201" t="s">
        <v>20</v>
      </c>
      <c r="D201" t="s">
        <v>62</v>
      </c>
      <c r="E201" t="s">
        <v>19</v>
      </c>
      <c r="F201" t="s">
        <v>124</v>
      </c>
      <c r="J201" s="1">
        <v>17.892845</v>
      </c>
      <c r="N201" s="1">
        <v>-66.896363</v>
      </c>
    </row>
    <row r="202" spans="1:14" ht="15">
      <c r="A202">
        <v>201</v>
      </c>
      <c r="B202" t="s">
        <v>84</v>
      </c>
      <c r="C202" t="s">
        <v>70</v>
      </c>
      <c r="D202" t="s">
        <v>71</v>
      </c>
      <c r="E202" t="s">
        <v>23</v>
      </c>
      <c r="F202" t="s">
        <v>8</v>
      </c>
      <c r="G202">
        <v>18</v>
      </c>
      <c r="H202">
        <v>10</v>
      </c>
      <c r="I202">
        <v>0</v>
      </c>
      <c r="J202" s="1">
        <f aca="true" t="shared" si="11" ref="J202:J228">G202+((H202+(I202/60))/60)</f>
        <v>18.166666666666668</v>
      </c>
      <c r="K202">
        <v>67</v>
      </c>
      <c r="L202">
        <v>18</v>
      </c>
      <c r="M202">
        <v>60</v>
      </c>
      <c r="N202" s="1">
        <f aca="true" t="shared" si="12" ref="N202:N228">-(K202+((L202+(M202/60))/60))</f>
        <v>-67.31666666666666</v>
      </c>
    </row>
    <row r="203" spans="1:14" ht="15">
      <c r="A203">
        <v>202</v>
      </c>
      <c r="B203" t="s">
        <v>84</v>
      </c>
      <c r="C203" t="s">
        <v>70</v>
      </c>
      <c r="D203" t="s">
        <v>71</v>
      </c>
      <c r="E203" t="s">
        <v>24</v>
      </c>
      <c r="F203" t="s">
        <v>125</v>
      </c>
      <c r="G203">
        <v>18</v>
      </c>
      <c r="H203">
        <v>10</v>
      </c>
      <c r="I203">
        <v>0</v>
      </c>
      <c r="J203" s="1">
        <f t="shared" si="11"/>
        <v>18.166666666666668</v>
      </c>
      <c r="K203">
        <v>67</v>
      </c>
      <c r="L203">
        <v>18</v>
      </c>
      <c r="M203">
        <v>60</v>
      </c>
      <c r="N203" s="1">
        <f t="shared" si="12"/>
        <v>-67.31666666666666</v>
      </c>
    </row>
    <row r="204" spans="1:14" ht="15">
      <c r="A204">
        <v>203</v>
      </c>
      <c r="B204" t="s">
        <v>84</v>
      </c>
      <c r="C204" t="s">
        <v>11</v>
      </c>
      <c r="D204" t="s">
        <v>89</v>
      </c>
      <c r="E204" t="s">
        <v>7</v>
      </c>
      <c r="F204" t="s">
        <v>126</v>
      </c>
      <c r="G204">
        <v>18</v>
      </c>
      <c r="H204">
        <v>22</v>
      </c>
      <c r="I204">
        <v>60</v>
      </c>
      <c r="J204" s="1">
        <v>18.382803</v>
      </c>
      <c r="K204">
        <v>65</v>
      </c>
      <c r="L204">
        <v>34</v>
      </c>
      <c r="M204">
        <v>60</v>
      </c>
      <c r="N204" s="1">
        <v>-65.581084</v>
      </c>
    </row>
    <row r="205" spans="1:14" ht="15">
      <c r="A205">
        <v>204</v>
      </c>
      <c r="B205" t="s">
        <v>84</v>
      </c>
      <c r="C205" t="s">
        <v>11</v>
      </c>
      <c r="D205" t="s">
        <v>89</v>
      </c>
      <c r="E205" t="s">
        <v>13</v>
      </c>
      <c r="F205" t="s">
        <v>126</v>
      </c>
      <c r="G205">
        <v>18</v>
      </c>
      <c r="H205">
        <v>22</v>
      </c>
      <c r="I205">
        <v>60</v>
      </c>
      <c r="J205" s="1">
        <v>18.382803</v>
      </c>
      <c r="K205">
        <v>65</v>
      </c>
      <c r="L205">
        <v>34</v>
      </c>
      <c r="M205">
        <v>60</v>
      </c>
      <c r="N205" s="1">
        <v>-65.581084</v>
      </c>
    </row>
    <row r="206" spans="1:14" ht="15">
      <c r="A206">
        <v>205</v>
      </c>
      <c r="B206" t="s">
        <v>84</v>
      </c>
      <c r="C206" t="s">
        <v>11</v>
      </c>
      <c r="D206" t="s">
        <v>90</v>
      </c>
      <c r="E206" t="s">
        <v>19</v>
      </c>
      <c r="F206" t="s">
        <v>124</v>
      </c>
      <c r="G206">
        <v>18</v>
      </c>
      <c r="H206">
        <v>20</v>
      </c>
      <c r="I206">
        <v>40.72</v>
      </c>
      <c r="J206" s="1">
        <f t="shared" si="11"/>
        <v>18.344644444444445</v>
      </c>
      <c r="K206">
        <v>65</v>
      </c>
      <c r="L206">
        <v>33</v>
      </c>
      <c r="M206">
        <v>36.46</v>
      </c>
      <c r="N206" s="1">
        <f t="shared" si="12"/>
        <v>-65.56012777777778</v>
      </c>
    </row>
    <row r="207" spans="1:14" ht="15">
      <c r="A207">
        <v>206</v>
      </c>
      <c r="B207" t="s">
        <v>84</v>
      </c>
      <c r="C207" t="s">
        <v>11</v>
      </c>
      <c r="D207" t="s">
        <v>14</v>
      </c>
      <c r="E207" t="s">
        <v>7</v>
      </c>
      <c r="F207" t="s">
        <v>126</v>
      </c>
      <c r="G207">
        <v>18</v>
      </c>
      <c r="H207">
        <v>22</v>
      </c>
      <c r="I207">
        <v>47.41</v>
      </c>
      <c r="J207" s="1">
        <f t="shared" si="11"/>
        <v>18.37983611111111</v>
      </c>
      <c r="K207">
        <v>65</v>
      </c>
      <c r="L207">
        <v>34</v>
      </c>
      <c r="M207">
        <v>17.08</v>
      </c>
      <c r="N207" s="1">
        <f t="shared" si="12"/>
        <v>-65.57141111111112</v>
      </c>
    </row>
    <row r="208" spans="1:14" ht="15">
      <c r="A208">
        <v>207</v>
      </c>
      <c r="B208" t="s">
        <v>84</v>
      </c>
      <c r="C208" t="s">
        <v>11</v>
      </c>
      <c r="D208" t="s">
        <v>14</v>
      </c>
      <c r="E208" t="s">
        <v>13</v>
      </c>
      <c r="F208" t="s">
        <v>126</v>
      </c>
      <c r="J208" s="1">
        <v>18.379836</v>
      </c>
      <c r="N208" s="1">
        <v>-65.571411</v>
      </c>
    </row>
    <row r="209" spans="1:14" ht="15">
      <c r="A209">
        <v>208</v>
      </c>
      <c r="B209" t="s">
        <v>84</v>
      </c>
      <c r="C209" t="s">
        <v>77</v>
      </c>
      <c r="D209" t="s">
        <v>127</v>
      </c>
      <c r="E209" t="s">
        <v>24</v>
      </c>
      <c r="F209" t="s">
        <v>125</v>
      </c>
      <c r="G209">
        <v>18</v>
      </c>
      <c r="H209">
        <v>19</v>
      </c>
      <c r="I209">
        <v>35.38</v>
      </c>
      <c r="J209" s="1">
        <v>18.326494</v>
      </c>
      <c r="K209">
        <v>65</v>
      </c>
      <c r="L209">
        <v>14</v>
      </c>
      <c r="M209">
        <v>23.8</v>
      </c>
      <c r="N209" s="1">
        <v>-65.337313</v>
      </c>
    </row>
    <row r="210" spans="1:14" ht="15">
      <c r="A210">
        <v>209</v>
      </c>
      <c r="B210" t="s">
        <v>84</v>
      </c>
      <c r="C210" t="s">
        <v>77</v>
      </c>
      <c r="D210" t="s">
        <v>128</v>
      </c>
      <c r="E210" t="s">
        <v>24</v>
      </c>
      <c r="G210">
        <v>18</v>
      </c>
      <c r="H210">
        <v>19</v>
      </c>
      <c r="I210">
        <v>35.38</v>
      </c>
      <c r="J210" s="1">
        <v>18.299971</v>
      </c>
      <c r="K210">
        <v>65</v>
      </c>
      <c r="L210">
        <v>14</v>
      </c>
      <c r="M210">
        <v>23.8</v>
      </c>
      <c r="N210" s="1">
        <v>-65.229768</v>
      </c>
    </row>
    <row r="211" spans="1:14" ht="15">
      <c r="A211">
        <v>210</v>
      </c>
      <c r="B211" t="s">
        <v>84</v>
      </c>
      <c r="C211" t="s">
        <v>21</v>
      </c>
      <c r="D211" t="s">
        <v>129</v>
      </c>
      <c r="E211" t="s">
        <v>23</v>
      </c>
      <c r="G211">
        <v>18</v>
      </c>
      <c r="H211">
        <v>19</v>
      </c>
      <c r="I211">
        <v>35.38</v>
      </c>
      <c r="J211" s="1">
        <v>18.06239</v>
      </c>
      <c r="K211">
        <v>65</v>
      </c>
      <c r="L211">
        <v>14</v>
      </c>
      <c r="M211">
        <v>23.8</v>
      </c>
      <c r="N211" s="1">
        <v>-65.535118</v>
      </c>
    </row>
    <row r="212" spans="1:14" ht="15">
      <c r="A212">
        <v>211</v>
      </c>
      <c r="B212" t="s">
        <v>84</v>
      </c>
      <c r="C212" t="s">
        <v>21</v>
      </c>
      <c r="D212" t="s">
        <v>129</v>
      </c>
      <c r="E212" t="s">
        <v>24</v>
      </c>
      <c r="J212" s="1">
        <v>18.06239</v>
      </c>
      <c r="N212" s="1">
        <v>-65.535118</v>
      </c>
    </row>
    <row r="213" spans="1:14" ht="15">
      <c r="A213">
        <v>212</v>
      </c>
      <c r="B213" t="s">
        <v>91</v>
      </c>
      <c r="C213" t="s">
        <v>70</v>
      </c>
      <c r="D213" t="s">
        <v>92</v>
      </c>
      <c r="E213" t="s">
        <v>7</v>
      </c>
      <c r="G213">
        <v>18</v>
      </c>
      <c r="H213">
        <v>9</v>
      </c>
      <c r="I213">
        <v>9.72</v>
      </c>
      <c r="J213" s="1">
        <f t="shared" si="11"/>
        <v>18.1527</v>
      </c>
      <c r="K213">
        <v>67</v>
      </c>
      <c r="L213">
        <v>14</v>
      </c>
      <c r="M213">
        <v>45.46</v>
      </c>
      <c r="N213" s="1">
        <f t="shared" si="12"/>
        <v>-67.24596111111111</v>
      </c>
    </row>
    <row r="214" spans="1:14" ht="15">
      <c r="A214">
        <v>213</v>
      </c>
      <c r="B214" t="s">
        <v>91</v>
      </c>
      <c r="C214" t="s">
        <v>70</v>
      </c>
      <c r="D214" t="s">
        <v>92</v>
      </c>
      <c r="E214" t="s">
        <v>28</v>
      </c>
      <c r="G214">
        <v>18</v>
      </c>
      <c r="H214">
        <v>9</v>
      </c>
      <c r="I214">
        <v>9.72</v>
      </c>
      <c r="J214" s="1">
        <f t="shared" si="11"/>
        <v>18.1527</v>
      </c>
      <c r="K214">
        <v>67</v>
      </c>
      <c r="L214">
        <v>14</v>
      </c>
      <c r="M214">
        <v>45.46</v>
      </c>
      <c r="N214" s="1">
        <f t="shared" si="12"/>
        <v>-67.24596111111111</v>
      </c>
    </row>
    <row r="215" spans="1:14" ht="15">
      <c r="A215">
        <v>214</v>
      </c>
      <c r="B215" t="s">
        <v>91</v>
      </c>
      <c r="C215" t="s">
        <v>70</v>
      </c>
      <c r="D215" t="s">
        <v>92</v>
      </c>
      <c r="E215" t="s">
        <v>23</v>
      </c>
      <c r="G215">
        <v>18</v>
      </c>
      <c r="H215">
        <v>9</v>
      </c>
      <c r="I215">
        <v>9.72</v>
      </c>
      <c r="J215" s="1">
        <f t="shared" si="11"/>
        <v>18.1527</v>
      </c>
      <c r="K215">
        <v>67</v>
      </c>
      <c r="L215">
        <v>14</v>
      </c>
      <c r="M215">
        <v>45.46</v>
      </c>
      <c r="N215" s="1">
        <f t="shared" si="12"/>
        <v>-67.24596111111111</v>
      </c>
    </row>
    <row r="216" spans="1:14" ht="15">
      <c r="A216">
        <v>215</v>
      </c>
      <c r="B216" t="s">
        <v>91</v>
      </c>
      <c r="C216" t="s">
        <v>70</v>
      </c>
      <c r="D216" t="s">
        <v>92</v>
      </c>
      <c r="E216" t="s">
        <v>24</v>
      </c>
      <c r="G216">
        <v>18</v>
      </c>
      <c r="H216">
        <v>9</v>
      </c>
      <c r="I216">
        <v>9.72</v>
      </c>
      <c r="J216" s="1">
        <f t="shared" si="11"/>
        <v>18.1527</v>
      </c>
      <c r="K216">
        <v>67</v>
      </c>
      <c r="L216">
        <v>14</v>
      </c>
      <c r="M216">
        <v>45.46</v>
      </c>
      <c r="N216" s="1">
        <f t="shared" si="12"/>
        <v>-67.24596111111111</v>
      </c>
    </row>
    <row r="217" spans="1:14" ht="15">
      <c r="A217">
        <v>216</v>
      </c>
      <c r="B217" t="s">
        <v>91</v>
      </c>
      <c r="C217" t="s">
        <v>70</v>
      </c>
      <c r="D217" t="s">
        <v>92</v>
      </c>
      <c r="E217" t="s">
        <v>13</v>
      </c>
      <c r="G217">
        <v>18</v>
      </c>
      <c r="H217">
        <v>9</v>
      </c>
      <c r="I217">
        <v>9.72</v>
      </c>
      <c r="J217" s="1">
        <f t="shared" si="11"/>
        <v>18.1527</v>
      </c>
      <c r="K217">
        <v>67</v>
      </c>
      <c r="L217">
        <v>14</v>
      </c>
      <c r="M217">
        <v>45.46</v>
      </c>
      <c r="N217" s="1">
        <f t="shared" si="12"/>
        <v>-67.24596111111111</v>
      </c>
    </row>
    <row r="218" spans="1:14" ht="15">
      <c r="A218">
        <v>217</v>
      </c>
      <c r="B218" t="s">
        <v>91</v>
      </c>
      <c r="C218" t="s">
        <v>70</v>
      </c>
      <c r="D218" t="s">
        <v>92</v>
      </c>
      <c r="E218" t="s">
        <v>22</v>
      </c>
      <c r="G218">
        <v>18</v>
      </c>
      <c r="H218">
        <v>9</v>
      </c>
      <c r="I218">
        <v>9.72</v>
      </c>
      <c r="J218" s="1">
        <f t="shared" si="11"/>
        <v>18.1527</v>
      </c>
      <c r="K218">
        <v>67</v>
      </c>
      <c r="L218">
        <v>14</v>
      </c>
      <c r="M218">
        <v>45.46</v>
      </c>
      <c r="N218" s="1">
        <f t="shared" si="12"/>
        <v>-67.24596111111111</v>
      </c>
    </row>
    <row r="219" spans="1:14" ht="15">
      <c r="A219">
        <v>218</v>
      </c>
      <c r="B219" t="s">
        <v>91</v>
      </c>
      <c r="C219" t="s">
        <v>32</v>
      </c>
      <c r="D219" t="s">
        <v>33</v>
      </c>
      <c r="E219" t="s">
        <v>28</v>
      </c>
      <c r="G219">
        <v>18</v>
      </c>
      <c r="H219">
        <v>20</v>
      </c>
      <c r="I219">
        <v>59.04</v>
      </c>
      <c r="J219" s="1">
        <v>18.347775</v>
      </c>
      <c r="K219">
        <v>67</v>
      </c>
      <c r="L219">
        <v>15</v>
      </c>
      <c r="M219">
        <v>52.41</v>
      </c>
      <c r="N219" s="1">
        <v>-67.265567</v>
      </c>
    </row>
    <row r="220" spans="1:14" ht="15">
      <c r="A220">
        <v>219</v>
      </c>
      <c r="B220" t="s">
        <v>91</v>
      </c>
      <c r="C220" t="s">
        <v>32</v>
      </c>
      <c r="D220" t="s">
        <v>33</v>
      </c>
      <c r="E220" t="s">
        <v>24</v>
      </c>
      <c r="G220">
        <v>18</v>
      </c>
      <c r="H220">
        <v>20</v>
      </c>
      <c r="I220">
        <v>59.04</v>
      </c>
      <c r="J220" s="1">
        <v>18.347775</v>
      </c>
      <c r="K220">
        <v>67</v>
      </c>
      <c r="L220">
        <v>15</v>
      </c>
      <c r="M220">
        <v>52.41</v>
      </c>
      <c r="N220" s="1">
        <v>-67.265567</v>
      </c>
    </row>
    <row r="221" spans="1:15" ht="15">
      <c r="A221">
        <v>220</v>
      </c>
      <c r="B221" t="s">
        <v>91</v>
      </c>
      <c r="C221" t="s">
        <v>32</v>
      </c>
      <c r="D221" t="s">
        <v>33</v>
      </c>
      <c r="E221" t="s">
        <v>22</v>
      </c>
      <c r="G221">
        <v>18</v>
      </c>
      <c r="H221">
        <v>20</v>
      </c>
      <c r="I221">
        <v>59.04</v>
      </c>
      <c r="J221" s="1">
        <v>18.347775</v>
      </c>
      <c r="K221">
        <v>67</v>
      </c>
      <c r="L221">
        <v>15</v>
      </c>
      <c r="M221">
        <v>52.41</v>
      </c>
      <c r="N221" s="1">
        <v>-67.265567</v>
      </c>
      <c r="O221" s="1"/>
    </row>
    <row r="222" spans="1:14" ht="15">
      <c r="A222">
        <v>221</v>
      </c>
      <c r="B222" t="s">
        <v>91</v>
      </c>
      <c r="C222" t="s">
        <v>32</v>
      </c>
      <c r="D222" t="s">
        <v>73</v>
      </c>
      <c r="E222" t="s">
        <v>17</v>
      </c>
      <c r="G222">
        <v>18</v>
      </c>
      <c r="H222">
        <v>22</v>
      </c>
      <c r="I222">
        <v>41.38</v>
      </c>
      <c r="J222" s="1">
        <f t="shared" si="11"/>
        <v>18.378161111111112</v>
      </c>
      <c r="K222">
        <v>67</v>
      </c>
      <c r="L222">
        <v>29</v>
      </c>
      <c r="M222">
        <v>2.62</v>
      </c>
      <c r="N222" s="1">
        <f t="shared" si="12"/>
        <v>-67.48406111111112</v>
      </c>
    </row>
    <row r="223" spans="1:14" ht="15">
      <c r="A223">
        <v>222</v>
      </c>
      <c r="B223" t="s">
        <v>91</v>
      </c>
      <c r="C223" t="s">
        <v>32</v>
      </c>
      <c r="D223" t="s">
        <v>73</v>
      </c>
      <c r="E223" t="s">
        <v>28</v>
      </c>
      <c r="G223">
        <v>18</v>
      </c>
      <c r="H223">
        <v>22</v>
      </c>
      <c r="I223">
        <v>41.38</v>
      </c>
      <c r="J223" s="1">
        <f t="shared" si="11"/>
        <v>18.378161111111112</v>
      </c>
      <c r="K223">
        <v>67</v>
      </c>
      <c r="L223">
        <v>29</v>
      </c>
      <c r="M223">
        <v>2.62</v>
      </c>
      <c r="N223" s="1">
        <f t="shared" si="12"/>
        <v>-67.48406111111112</v>
      </c>
    </row>
    <row r="224" spans="1:14" ht="15">
      <c r="A224">
        <v>223</v>
      </c>
      <c r="B224" t="s">
        <v>91</v>
      </c>
      <c r="C224" t="s">
        <v>32</v>
      </c>
      <c r="D224" t="s">
        <v>73</v>
      </c>
      <c r="E224" t="s">
        <v>23</v>
      </c>
      <c r="G224">
        <v>18</v>
      </c>
      <c r="H224">
        <v>22</v>
      </c>
      <c r="I224">
        <v>41.38</v>
      </c>
      <c r="J224" s="1">
        <f t="shared" si="11"/>
        <v>18.378161111111112</v>
      </c>
      <c r="K224">
        <v>67</v>
      </c>
      <c r="L224">
        <v>29</v>
      </c>
      <c r="M224">
        <v>2.62</v>
      </c>
      <c r="N224" s="1">
        <f t="shared" si="12"/>
        <v>-67.48406111111112</v>
      </c>
    </row>
    <row r="225" spans="1:14" ht="15">
      <c r="A225">
        <v>224</v>
      </c>
      <c r="B225" t="s">
        <v>91</v>
      </c>
      <c r="C225" t="s">
        <v>32</v>
      </c>
      <c r="D225" t="s">
        <v>73</v>
      </c>
      <c r="E225" t="s">
        <v>19</v>
      </c>
      <c r="G225">
        <v>18</v>
      </c>
      <c r="H225">
        <v>22</v>
      </c>
      <c r="I225">
        <v>41.38</v>
      </c>
      <c r="J225" s="1">
        <f t="shared" si="11"/>
        <v>18.378161111111112</v>
      </c>
      <c r="K225">
        <v>67</v>
      </c>
      <c r="L225">
        <v>29</v>
      </c>
      <c r="M225">
        <v>2.62</v>
      </c>
      <c r="N225" s="1">
        <f t="shared" si="12"/>
        <v>-67.48406111111112</v>
      </c>
    </row>
    <row r="226" spans="1:14" ht="15">
      <c r="A226">
        <v>225</v>
      </c>
      <c r="B226" t="s">
        <v>91</v>
      </c>
      <c r="C226" t="s">
        <v>32</v>
      </c>
      <c r="D226" t="s">
        <v>73</v>
      </c>
      <c r="E226" t="s">
        <v>24</v>
      </c>
      <c r="G226">
        <v>18</v>
      </c>
      <c r="H226">
        <v>22</v>
      </c>
      <c r="I226">
        <v>41.38</v>
      </c>
      <c r="J226" s="1">
        <f t="shared" si="11"/>
        <v>18.378161111111112</v>
      </c>
      <c r="K226">
        <v>67</v>
      </c>
      <c r="L226">
        <v>29</v>
      </c>
      <c r="M226">
        <v>2.62</v>
      </c>
      <c r="N226" s="1">
        <f t="shared" si="12"/>
        <v>-67.48406111111112</v>
      </c>
    </row>
    <row r="227" spans="1:14" ht="15">
      <c r="A227">
        <v>226</v>
      </c>
      <c r="B227" t="s">
        <v>91</v>
      </c>
      <c r="C227" t="s">
        <v>32</v>
      </c>
      <c r="D227" t="s">
        <v>73</v>
      </c>
      <c r="E227" t="s">
        <v>25</v>
      </c>
      <c r="G227">
        <v>18</v>
      </c>
      <c r="H227">
        <v>22</v>
      </c>
      <c r="I227">
        <v>41.38</v>
      </c>
      <c r="J227" s="1">
        <f t="shared" si="11"/>
        <v>18.378161111111112</v>
      </c>
      <c r="K227">
        <v>67</v>
      </c>
      <c r="L227">
        <v>29</v>
      </c>
      <c r="M227">
        <v>2.62</v>
      </c>
      <c r="N227" s="1">
        <f t="shared" si="12"/>
        <v>-67.48406111111112</v>
      </c>
    </row>
    <row r="228" spans="1:14" ht="15">
      <c r="A228">
        <v>227</v>
      </c>
      <c r="B228" t="s">
        <v>91</v>
      </c>
      <c r="C228" t="s">
        <v>32</v>
      </c>
      <c r="D228" t="s">
        <v>73</v>
      </c>
      <c r="E228" t="s">
        <v>22</v>
      </c>
      <c r="G228">
        <v>18</v>
      </c>
      <c r="H228">
        <v>22</v>
      </c>
      <c r="I228">
        <v>41.38</v>
      </c>
      <c r="J228" s="1">
        <f t="shared" si="11"/>
        <v>18.378161111111112</v>
      </c>
      <c r="K228">
        <v>67</v>
      </c>
      <c r="L228">
        <v>29</v>
      </c>
      <c r="M228">
        <v>2.62</v>
      </c>
      <c r="N228" s="1">
        <f t="shared" si="12"/>
        <v>-67.48406111111112</v>
      </c>
    </row>
    <row r="229" spans="1:14" ht="15">
      <c r="A229">
        <v>228</v>
      </c>
      <c r="B229" t="s">
        <v>130</v>
      </c>
      <c r="C229" t="s">
        <v>11</v>
      </c>
      <c r="D229" t="s">
        <v>132</v>
      </c>
      <c r="E229" t="s">
        <v>7</v>
      </c>
      <c r="F229" t="s">
        <v>133</v>
      </c>
      <c r="J229" s="1">
        <v>18.381999</v>
      </c>
      <c r="N229" s="1">
        <v>-65.63432</v>
      </c>
    </row>
    <row r="230" spans="1:14" ht="15">
      <c r="A230">
        <v>229</v>
      </c>
      <c r="B230" t="s">
        <v>130</v>
      </c>
      <c r="C230" t="s">
        <v>11</v>
      </c>
      <c r="D230" t="s">
        <v>38</v>
      </c>
      <c r="E230" t="s">
        <v>7</v>
      </c>
      <c r="F230" t="s">
        <v>134</v>
      </c>
      <c r="J230" s="1">
        <v>18.36783</v>
      </c>
      <c r="N230" s="1">
        <v>-65.532494</v>
      </c>
    </row>
    <row r="231" spans="1:14" ht="15">
      <c r="A231">
        <v>230</v>
      </c>
      <c r="B231" t="s">
        <v>130</v>
      </c>
      <c r="C231" t="s">
        <v>88</v>
      </c>
      <c r="D231" t="s">
        <v>141</v>
      </c>
      <c r="E231" t="s">
        <v>7</v>
      </c>
      <c r="F231" t="s">
        <v>142</v>
      </c>
      <c r="J231" s="1">
        <v>18.471674</v>
      </c>
      <c r="N231" s="1">
        <v>-66.478872</v>
      </c>
    </row>
    <row r="232" spans="1:14" ht="15">
      <c r="A232">
        <v>231</v>
      </c>
      <c r="B232" t="s">
        <v>130</v>
      </c>
      <c r="C232" t="s">
        <v>26</v>
      </c>
      <c r="E232" t="s">
        <v>7</v>
      </c>
      <c r="F232" t="s">
        <v>124</v>
      </c>
      <c r="J232" s="1">
        <v>18.491184</v>
      </c>
      <c r="N232" s="1">
        <v>-66.413499</v>
      </c>
    </row>
    <row r="233" spans="1:14" ht="15">
      <c r="A233">
        <v>232</v>
      </c>
      <c r="B233" t="s">
        <v>130</v>
      </c>
      <c r="C233" t="s">
        <v>21</v>
      </c>
      <c r="D233" t="s">
        <v>135</v>
      </c>
      <c r="E233" t="s">
        <v>7</v>
      </c>
      <c r="F233" t="s">
        <v>124</v>
      </c>
      <c r="J233" s="1">
        <v>18.108877</v>
      </c>
      <c r="N233" s="1">
        <v>-65.576917</v>
      </c>
    </row>
    <row r="234" spans="1:14" ht="15">
      <c r="A234">
        <v>233</v>
      </c>
      <c r="B234" t="s">
        <v>130</v>
      </c>
      <c r="C234" t="s">
        <v>11</v>
      </c>
      <c r="D234" t="s">
        <v>14</v>
      </c>
      <c r="E234" t="s">
        <v>13</v>
      </c>
      <c r="F234" t="s">
        <v>143</v>
      </c>
      <c r="J234" s="1">
        <v>18.38281</v>
      </c>
      <c r="N234" s="1">
        <v>-65.569986</v>
      </c>
    </row>
    <row r="235" spans="1:14" ht="15">
      <c r="A235">
        <v>234</v>
      </c>
      <c r="B235" t="s">
        <v>130</v>
      </c>
      <c r="C235" t="s">
        <v>81</v>
      </c>
      <c r="D235" t="s">
        <v>136</v>
      </c>
      <c r="E235" t="s">
        <v>13</v>
      </c>
      <c r="F235" t="s">
        <v>134</v>
      </c>
      <c r="J235" s="1">
        <v>18.059528</v>
      </c>
      <c r="N235" s="1">
        <v>-65.775159</v>
      </c>
    </row>
    <row r="236" spans="1:14" ht="15">
      <c r="A236">
        <v>235</v>
      </c>
      <c r="B236" t="s">
        <v>130</v>
      </c>
      <c r="C236" t="s">
        <v>88</v>
      </c>
      <c r="D236" t="s">
        <v>141</v>
      </c>
      <c r="E236" t="s">
        <v>13</v>
      </c>
      <c r="F236" t="s">
        <v>142</v>
      </c>
      <c r="J236" s="1">
        <v>18.471674</v>
      </c>
      <c r="N236" s="1">
        <v>-66.478872</v>
      </c>
    </row>
    <row r="237" spans="1:14" ht="15">
      <c r="A237">
        <v>236</v>
      </c>
      <c r="B237" t="s">
        <v>130</v>
      </c>
      <c r="C237" t="s">
        <v>11</v>
      </c>
      <c r="D237" t="s">
        <v>139</v>
      </c>
      <c r="E237" t="s">
        <v>17</v>
      </c>
      <c r="F237" t="s">
        <v>144</v>
      </c>
      <c r="J237" s="1">
        <v>18.339621</v>
      </c>
      <c r="N237" s="1">
        <v>-65.560787</v>
      </c>
    </row>
    <row r="238" spans="1:14" ht="15">
      <c r="A238">
        <v>237</v>
      </c>
      <c r="B238" t="s">
        <v>130</v>
      </c>
      <c r="C238" t="s">
        <v>11</v>
      </c>
      <c r="D238" t="s">
        <v>38</v>
      </c>
      <c r="E238" t="s">
        <v>17</v>
      </c>
      <c r="F238" t="s">
        <v>145</v>
      </c>
      <c r="J238" s="1">
        <v>18.36783</v>
      </c>
      <c r="N238" s="1">
        <v>-65.532494</v>
      </c>
    </row>
    <row r="239" spans="1:14" ht="15">
      <c r="A239">
        <v>238</v>
      </c>
      <c r="B239" t="s">
        <v>130</v>
      </c>
      <c r="C239" t="s">
        <v>81</v>
      </c>
      <c r="D239" t="s">
        <v>136</v>
      </c>
      <c r="E239" t="s">
        <v>17</v>
      </c>
      <c r="F239" t="s">
        <v>124</v>
      </c>
      <c r="J239" s="1">
        <v>18.059528</v>
      </c>
      <c r="N239" s="1">
        <v>-65.775159</v>
      </c>
    </row>
    <row r="240" spans="1:14" ht="15">
      <c r="A240">
        <v>239</v>
      </c>
      <c r="B240" t="s">
        <v>130</v>
      </c>
      <c r="C240" t="s">
        <v>81</v>
      </c>
      <c r="D240" t="s">
        <v>138</v>
      </c>
      <c r="E240" t="s">
        <v>19</v>
      </c>
      <c r="F240" t="s">
        <v>146</v>
      </c>
      <c r="J240" s="1">
        <v>18.082349</v>
      </c>
      <c r="N240" s="1">
        <v>-65.765187</v>
      </c>
    </row>
    <row r="241" spans="1:14" ht="15">
      <c r="A241">
        <v>240</v>
      </c>
      <c r="B241" t="s">
        <v>130</v>
      </c>
      <c r="C241" t="s">
        <v>11</v>
      </c>
      <c r="D241" t="s">
        <v>140</v>
      </c>
      <c r="E241" t="s">
        <v>19</v>
      </c>
      <c r="F241" t="s">
        <v>147</v>
      </c>
      <c r="J241" s="1">
        <v>18.336563</v>
      </c>
      <c r="N241" s="1">
        <v>-65.565919</v>
      </c>
    </row>
    <row r="242" spans="1:14" ht="15">
      <c r="A242">
        <v>241</v>
      </c>
      <c r="B242" t="s">
        <v>130</v>
      </c>
      <c r="C242" t="s">
        <v>81</v>
      </c>
      <c r="D242" t="s">
        <v>136</v>
      </c>
      <c r="E242" t="s">
        <v>22</v>
      </c>
      <c r="F242" t="s">
        <v>124</v>
      </c>
      <c r="J242" s="1">
        <v>18.059528</v>
      </c>
      <c r="N242" s="1">
        <v>-65.775159</v>
      </c>
    </row>
    <row r="243" spans="1:14" ht="15">
      <c r="A243">
        <v>242</v>
      </c>
      <c r="B243" t="s">
        <v>130</v>
      </c>
      <c r="C243" t="s">
        <v>11</v>
      </c>
      <c r="D243" t="s">
        <v>38</v>
      </c>
      <c r="E243" t="s">
        <v>22</v>
      </c>
      <c r="F243" t="s">
        <v>145</v>
      </c>
      <c r="J243" s="1">
        <v>18.36783</v>
      </c>
      <c r="N243" s="1">
        <v>-65.532494</v>
      </c>
    </row>
    <row r="244" spans="1:14" ht="15">
      <c r="A244">
        <v>243</v>
      </c>
      <c r="B244" t="s">
        <v>130</v>
      </c>
      <c r="C244" t="s">
        <v>11</v>
      </c>
      <c r="D244" t="s">
        <v>132</v>
      </c>
      <c r="E244" t="s">
        <v>22</v>
      </c>
      <c r="F244" t="s">
        <v>145</v>
      </c>
      <c r="J244" s="1">
        <v>18.381999</v>
      </c>
      <c r="N244" s="1">
        <v>-65.63432</v>
      </c>
    </row>
    <row r="245" spans="1:14" ht="15">
      <c r="A245">
        <v>244</v>
      </c>
      <c r="B245" t="s">
        <v>130</v>
      </c>
      <c r="C245" t="s">
        <v>81</v>
      </c>
      <c r="D245" t="s">
        <v>136</v>
      </c>
      <c r="E245" t="s">
        <v>23</v>
      </c>
      <c r="F245" t="s">
        <v>124</v>
      </c>
      <c r="J245" s="1">
        <v>18.059528</v>
      </c>
      <c r="N245" s="1">
        <v>-65.775159</v>
      </c>
    </row>
    <row r="246" spans="1:14" ht="15">
      <c r="A246">
        <v>245</v>
      </c>
      <c r="B246" t="s">
        <v>130</v>
      </c>
      <c r="C246" t="s">
        <v>11</v>
      </c>
      <c r="D246" t="s">
        <v>140</v>
      </c>
      <c r="E246" t="s">
        <v>23</v>
      </c>
      <c r="F246" t="s">
        <v>148</v>
      </c>
      <c r="J246" s="1">
        <v>18.336563</v>
      </c>
      <c r="N246" s="1">
        <v>-65.565919</v>
      </c>
    </row>
    <row r="247" spans="1:14" ht="15">
      <c r="A247">
        <v>246</v>
      </c>
      <c r="B247" t="s">
        <v>130</v>
      </c>
      <c r="C247" t="s">
        <v>11</v>
      </c>
      <c r="D247" t="s">
        <v>38</v>
      </c>
      <c r="E247" t="s">
        <v>24</v>
      </c>
      <c r="F247" t="s">
        <v>124</v>
      </c>
      <c r="J247" s="1">
        <v>18.36783</v>
      </c>
      <c r="N247" s="1">
        <v>-65.532494</v>
      </c>
    </row>
    <row r="248" spans="1:14" ht="15">
      <c r="A248">
        <v>247</v>
      </c>
      <c r="B248" t="s">
        <v>130</v>
      </c>
      <c r="C248" t="s">
        <v>81</v>
      </c>
      <c r="D248" t="s">
        <v>138</v>
      </c>
      <c r="E248" t="s">
        <v>24</v>
      </c>
      <c r="F248" t="s">
        <v>149</v>
      </c>
      <c r="J248" s="1">
        <v>18.082348</v>
      </c>
      <c r="N248" s="1">
        <v>-65.765187</v>
      </c>
    </row>
    <row r="249" spans="1:14" ht="15">
      <c r="A249">
        <v>248</v>
      </c>
      <c r="B249" t="s">
        <v>130</v>
      </c>
      <c r="C249" t="s">
        <v>11</v>
      </c>
      <c r="D249" t="s">
        <v>38</v>
      </c>
      <c r="E249" t="s">
        <v>25</v>
      </c>
      <c r="F249" t="s">
        <v>124</v>
      </c>
      <c r="J249" s="1">
        <v>18.36783</v>
      </c>
      <c r="N249" s="1">
        <v>-65.532494</v>
      </c>
    </row>
    <row r="250" spans="1:14" ht="15">
      <c r="A250">
        <v>249</v>
      </c>
      <c r="B250" t="s">
        <v>130</v>
      </c>
      <c r="C250" t="s">
        <v>11</v>
      </c>
      <c r="D250" t="s">
        <v>139</v>
      </c>
      <c r="E250" t="s">
        <v>25</v>
      </c>
      <c r="F250" t="s">
        <v>124</v>
      </c>
      <c r="J250" s="1">
        <v>18.339621</v>
      </c>
      <c r="N250" s="1">
        <v>-65.560787</v>
      </c>
    </row>
    <row r="251" spans="1:14" ht="15">
      <c r="A251">
        <v>250</v>
      </c>
      <c r="B251" t="s">
        <v>130</v>
      </c>
      <c r="C251" t="s">
        <v>11</v>
      </c>
      <c r="D251" t="s">
        <v>140</v>
      </c>
      <c r="E251" t="s">
        <v>25</v>
      </c>
      <c r="F251" t="s">
        <v>124</v>
      </c>
      <c r="J251" s="1">
        <v>18.336563</v>
      </c>
      <c r="N251" s="1">
        <v>-65.565919</v>
      </c>
    </row>
    <row r="252" spans="1:14" ht="15">
      <c r="A252">
        <v>251</v>
      </c>
      <c r="B252" t="s">
        <v>130</v>
      </c>
      <c r="C252" t="s">
        <v>11</v>
      </c>
      <c r="D252" t="s">
        <v>136</v>
      </c>
      <c r="E252" t="s">
        <v>25</v>
      </c>
      <c r="F252" t="s">
        <v>124</v>
      </c>
      <c r="J252" s="1">
        <v>18.059528</v>
      </c>
      <c r="N252" s="1">
        <v>-65.775159</v>
      </c>
    </row>
    <row r="253" spans="1:14" ht="15">
      <c r="A253">
        <v>252</v>
      </c>
      <c r="B253" t="s">
        <v>130</v>
      </c>
      <c r="C253" t="s">
        <v>11</v>
      </c>
      <c r="D253" t="s">
        <v>38</v>
      </c>
      <c r="E253" t="s">
        <v>28</v>
      </c>
      <c r="F253" t="s">
        <v>145</v>
      </c>
      <c r="J253" s="1">
        <v>18.36783</v>
      </c>
      <c r="N253" s="1">
        <v>-65.532494</v>
      </c>
    </row>
    <row r="254" spans="1:14" ht="15">
      <c r="A254">
        <v>253</v>
      </c>
      <c r="B254" t="s">
        <v>130</v>
      </c>
      <c r="C254" t="s">
        <v>81</v>
      </c>
      <c r="D254" t="s">
        <v>136</v>
      </c>
      <c r="E254" t="s">
        <v>28</v>
      </c>
      <c r="F254" t="s">
        <v>150</v>
      </c>
      <c r="J254" s="1">
        <v>18.059528</v>
      </c>
      <c r="N254" s="1">
        <v>-65.775159</v>
      </c>
    </row>
    <row r="255" spans="1:14" ht="15">
      <c r="A255">
        <v>254</v>
      </c>
      <c r="B255" t="s">
        <v>151</v>
      </c>
      <c r="C255" t="s">
        <v>11</v>
      </c>
      <c r="D255" t="s">
        <v>38</v>
      </c>
      <c r="E255" t="s">
        <v>7</v>
      </c>
      <c r="F255" t="s">
        <v>156</v>
      </c>
      <c r="J255" s="1">
        <v>18.363733</v>
      </c>
      <c r="N255" s="1">
        <v>-65.525494</v>
      </c>
    </row>
    <row r="256" spans="1:14" ht="15">
      <c r="A256">
        <v>255</v>
      </c>
      <c r="B256" t="s">
        <v>151</v>
      </c>
      <c r="C256" t="s">
        <v>11</v>
      </c>
      <c r="D256" t="s">
        <v>152</v>
      </c>
      <c r="E256" t="s">
        <v>7</v>
      </c>
      <c r="F256" t="s">
        <v>157</v>
      </c>
      <c r="J256" s="1">
        <v>18.335076</v>
      </c>
      <c r="N256" s="1">
        <v>-65.562269</v>
      </c>
    </row>
    <row r="257" spans="1:14" ht="15">
      <c r="A257">
        <v>256</v>
      </c>
      <c r="B257" t="s">
        <v>151</v>
      </c>
      <c r="C257" t="s">
        <v>11</v>
      </c>
      <c r="D257" t="s">
        <v>139</v>
      </c>
      <c r="E257" t="s">
        <v>7</v>
      </c>
      <c r="F257" t="s">
        <v>158</v>
      </c>
      <c r="J257" s="1">
        <v>18.339621</v>
      </c>
      <c r="N257" s="1">
        <v>-65.560787</v>
      </c>
    </row>
    <row r="258" spans="1:14" ht="15">
      <c r="A258">
        <v>257</v>
      </c>
      <c r="B258" t="s">
        <v>151</v>
      </c>
      <c r="C258" t="s">
        <v>11</v>
      </c>
      <c r="D258" t="s">
        <v>14</v>
      </c>
      <c r="E258" t="s">
        <v>7</v>
      </c>
      <c r="F258" t="s">
        <v>159</v>
      </c>
      <c r="J258" s="1">
        <v>18.381151</v>
      </c>
      <c r="N258" s="1">
        <v>-65.571003</v>
      </c>
    </row>
    <row r="259" spans="1:14" ht="15">
      <c r="A259">
        <v>258</v>
      </c>
      <c r="B259" t="s">
        <v>151</v>
      </c>
      <c r="C259" t="s">
        <v>11</v>
      </c>
      <c r="D259" t="s">
        <v>38</v>
      </c>
      <c r="E259" t="s">
        <v>13</v>
      </c>
      <c r="F259" t="s">
        <v>160</v>
      </c>
      <c r="J259" s="1">
        <v>18.363733</v>
      </c>
      <c r="N259" s="1">
        <v>-65.525494</v>
      </c>
    </row>
    <row r="260" spans="1:14" ht="15">
      <c r="A260">
        <v>259</v>
      </c>
      <c r="B260" t="s">
        <v>151</v>
      </c>
      <c r="C260" t="s">
        <v>81</v>
      </c>
      <c r="D260" t="s">
        <v>175</v>
      </c>
      <c r="E260" t="s">
        <v>13</v>
      </c>
      <c r="F260" t="s">
        <v>161</v>
      </c>
      <c r="J260" s="1">
        <v>18.08156</v>
      </c>
      <c r="N260" s="1">
        <v>-65.752067</v>
      </c>
    </row>
    <row r="261" spans="1:14" ht="15">
      <c r="A261">
        <v>260</v>
      </c>
      <c r="B261" t="s">
        <v>151</v>
      </c>
      <c r="C261" t="s">
        <v>11</v>
      </c>
      <c r="D261" t="s">
        <v>137</v>
      </c>
      <c r="E261" t="s">
        <v>13</v>
      </c>
      <c r="F261" t="s">
        <v>162</v>
      </c>
      <c r="J261" s="1">
        <v>18.337814</v>
      </c>
      <c r="N261" s="1">
        <v>-65.566033</v>
      </c>
    </row>
    <row r="262" spans="1:14" ht="15">
      <c r="A262">
        <v>261</v>
      </c>
      <c r="B262" t="s">
        <v>151</v>
      </c>
      <c r="C262" t="s">
        <v>81</v>
      </c>
      <c r="D262" t="s">
        <v>155</v>
      </c>
      <c r="E262" t="s">
        <v>17</v>
      </c>
      <c r="F262" t="s">
        <v>163</v>
      </c>
      <c r="J262" s="1">
        <v>18.07201</v>
      </c>
      <c r="N262" s="1">
        <v>-65.763017</v>
      </c>
    </row>
    <row r="263" spans="1:14" ht="15">
      <c r="A263">
        <v>262</v>
      </c>
      <c r="B263" t="s">
        <v>151</v>
      </c>
      <c r="C263" t="s">
        <v>11</v>
      </c>
      <c r="D263" t="s">
        <v>38</v>
      </c>
      <c r="E263" t="s">
        <v>17</v>
      </c>
      <c r="F263" t="s">
        <v>164</v>
      </c>
      <c r="J263" s="1">
        <v>18.363733</v>
      </c>
      <c r="N263" s="1">
        <v>-65.525494</v>
      </c>
    </row>
    <row r="264" spans="1:14" ht="15">
      <c r="A264">
        <v>263</v>
      </c>
      <c r="B264" t="s">
        <v>151</v>
      </c>
      <c r="C264" t="s">
        <v>11</v>
      </c>
      <c r="D264" t="s">
        <v>153</v>
      </c>
      <c r="E264" t="s">
        <v>19</v>
      </c>
      <c r="F264" t="s">
        <v>165</v>
      </c>
      <c r="J264" s="1">
        <v>18.339713</v>
      </c>
      <c r="N264" s="1">
        <v>-65.553698</v>
      </c>
    </row>
    <row r="265" spans="1:14" ht="15">
      <c r="A265">
        <v>264</v>
      </c>
      <c r="B265" t="s">
        <v>151</v>
      </c>
      <c r="C265" t="s">
        <v>11</v>
      </c>
      <c r="D265" t="s">
        <v>38</v>
      </c>
      <c r="E265" t="s">
        <v>19</v>
      </c>
      <c r="F265" t="s">
        <v>166</v>
      </c>
      <c r="J265" s="1">
        <v>18.363733</v>
      </c>
      <c r="N265" s="1">
        <v>-65.525494</v>
      </c>
    </row>
    <row r="266" spans="1:14" ht="15">
      <c r="A266">
        <v>265</v>
      </c>
      <c r="B266" t="s">
        <v>151</v>
      </c>
      <c r="C266" t="s">
        <v>81</v>
      </c>
      <c r="D266" t="s">
        <v>154</v>
      </c>
      <c r="E266" t="s">
        <v>19</v>
      </c>
      <c r="F266" t="s">
        <v>167</v>
      </c>
      <c r="J266" s="1">
        <v>18.084004</v>
      </c>
      <c r="N266" s="1">
        <v>-65.781585</v>
      </c>
    </row>
    <row r="267" spans="1:14" ht="15">
      <c r="A267">
        <v>266</v>
      </c>
      <c r="B267" t="s">
        <v>151</v>
      </c>
      <c r="C267" t="s">
        <v>81</v>
      </c>
      <c r="D267" t="s">
        <v>155</v>
      </c>
      <c r="E267" t="s">
        <v>22</v>
      </c>
      <c r="F267" t="s">
        <v>168</v>
      </c>
      <c r="J267" s="1">
        <v>18.07201</v>
      </c>
      <c r="N267" s="1">
        <v>-65.763017</v>
      </c>
    </row>
    <row r="268" spans="1:14" ht="15">
      <c r="A268">
        <v>267</v>
      </c>
      <c r="B268" t="s">
        <v>151</v>
      </c>
      <c r="C268" t="s">
        <v>81</v>
      </c>
      <c r="D268" t="s">
        <v>154</v>
      </c>
      <c r="E268" t="s">
        <v>23</v>
      </c>
      <c r="F268" t="s">
        <v>148</v>
      </c>
      <c r="J268" s="1">
        <v>18.084004</v>
      </c>
      <c r="N268" s="1">
        <v>-65.781585</v>
      </c>
    </row>
    <row r="269" spans="1:14" ht="15">
      <c r="A269">
        <v>268</v>
      </c>
      <c r="B269" t="s">
        <v>151</v>
      </c>
      <c r="C269" t="s">
        <v>81</v>
      </c>
      <c r="D269" t="s">
        <v>138</v>
      </c>
      <c r="E269" t="s">
        <v>23</v>
      </c>
      <c r="F269" t="s">
        <v>148</v>
      </c>
      <c r="J269" s="1">
        <v>18.082348</v>
      </c>
      <c r="N269" s="1">
        <v>-65.765187</v>
      </c>
    </row>
    <row r="270" spans="1:14" ht="15">
      <c r="A270">
        <v>269</v>
      </c>
      <c r="B270" t="s">
        <v>151</v>
      </c>
      <c r="C270" t="s">
        <v>11</v>
      </c>
      <c r="D270" t="s">
        <v>38</v>
      </c>
      <c r="E270" t="s">
        <v>23</v>
      </c>
      <c r="F270" t="s">
        <v>148</v>
      </c>
      <c r="J270" s="1">
        <v>18.363733</v>
      </c>
      <c r="N270" s="1">
        <v>-65.525494</v>
      </c>
    </row>
    <row r="271" spans="1:14" ht="15">
      <c r="A271">
        <v>270</v>
      </c>
      <c r="B271" t="s">
        <v>151</v>
      </c>
      <c r="C271" t="s">
        <v>11</v>
      </c>
      <c r="D271" t="s">
        <v>38</v>
      </c>
      <c r="E271" t="s">
        <v>24</v>
      </c>
      <c r="F271" t="s">
        <v>148</v>
      </c>
      <c r="J271" s="1">
        <v>18.363733</v>
      </c>
      <c r="N271" s="1">
        <v>-65.525494</v>
      </c>
    </row>
    <row r="272" spans="1:14" ht="15">
      <c r="A272">
        <v>271</v>
      </c>
      <c r="B272" t="s">
        <v>151</v>
      </c>
      <c r="C272" t="s">
        <v>11</v>
      </c>
      <c r="D272" t="s">
        <v>131</v>
      </c>
      <c r="E272" t="s">
        <v>24</v>
      </c>
      <c r="F272" t="s">
        <v>169</v>
      </c>
      <c r="J272" s="1">
        <v>18.355986</v>
      </c>
      <c r="N272" s="1">
        <v>-65.57124</v>
      </c>
    </row>
    <row r="273" spans="1:14" ht="15">
      <c r="A273">
        <v>272</v>
      </c>
      <c r="B273" t="s">
        <v>151</v>
      </c>
      <c r="C273" t="s">
        <v>11</v>
      </c>
      <c r="D273" t="s">
        <v>137</v>
      </c>
      <c r="E273" t="s">
        <v>24</v>
      </c>
      <c r="F273" t="s">
        <v>169</v>
      </c>
      <c r="J273" s="1">
        <v>18.084004</v>
      </c>
      <c r="N273" s="1">
        <v>-65.781585</v>
      </c>
    </row>
    <row r="274" spans="1:14" ht="15">
      <c r="A274">
        <v>273</v>
      </c>
      <c r="B274" t="s">
        <v>151</v>
      </c>
      <c r="C274" t="s">
        <v>81</v>
      </c>
      <c r="D274" t="s">
        <v>154</v>
      </c>
      <c r="E274" t="s">
        <v>24</v>
      </c>
      <c r="F274" t="s">
        <v>170</v>
      </c>
      <c r="J274" s="1">
        <v>18.084004</v>
      </c>
      <c r="N274" s="1">
        <v>-65.781585</v>
      </c>
    </row>
    <row r="275" spans="1:14" ht="15">
      <c r="A275">
        <v>274</v>
      </c>
      <c r="B275" t="s">
        <v>151</v>
      </c>
      <c r="C275" t="s">
        <v>81</v>
      </c>
      <c r="D275" t="s">
        <v>138</v>
      </c>
      <c r="E275" t="s">
        <v>24</v>
      </c>
      <c r="F275" t="s">
        <v>170</v>
      </c>
      <c r="J275" s="1">
        <v>18.082348</v>
      </c>
      <c r="N275" s="1">
        <v>-65.765187</v>
      </c>
    </row>
    <row r="276" spans="1:14" ht="15">
      <c r="A276">
        <v>275</v>
      </c>
      <c r="B276" t="s">
        <v>151</v>
      </c>
      <c r="C276" t="s">
        <v>81</v>
      </c>
      <c r="D276" t="s">
        <v>155</v>
      </c>
      <c r="E276" t="s">
        <v>24</v>
      </c>
      <c r="F276" t="s">
        <v>170</v>
      </c>
      <c r="J276" s="1">
        <v>18.07201</v>
      </c>
      <c r="N276" s="1">
        <v>-65.763017</v>
      </c>
    </row>
    <row r="277" spans="1:14" ht="15">
      <c r="A277">
        <v>276</v>
      </c>
      <c r="B277" t="s">
        <v>151</v>
      </c>
      <c r="C277" t="s">
        <v>11</v>
      </c>
      <c r="D277" t="s">
        <v>38</v>
      </c>
      <c r="E277" t="s">
        <v>25</v>
      </c>
      <c r="F277" t="s">
        <v>171</v>
      </c>
      <c r="J277" s="1">
        <v>18.363733</v>
      </c>
      <c r="N277" s="1">
        <v>-65.525494</v>
      </c>
    </row>
    <row r="278" spans="1:14" ht="15">
      <c r="A278">
        <v>277</v>
      </c>
      <c r="B278" t="s">
        <v>151</v>
      </c>
      <c r="C278" t="s">
        <v>11</v>
      </c>
      <c r="D278" t="s">
        <v>137</v>
      </c>
      <c r="E278" t="s">
        <v>25</v>
      </c>
      <c r="F278" t="s">
        <v>172</v>
      </c>
      <c r="J278" s="1">
        <v>18.355986</v>
      </c>
      <c r="N278" s="1">
        <v>-65.57124</v>
      </c>
    </row>
    <row r="279" spans="1:14" ht="15">
      <c r="A279">
        <v>278</v>
      </c>
      <c r="B279" t="s">
        <v>151</v>
      </c>
      <c r="C279" t="s">
        <v>11</v>
      </c>
      <c r="D279" t="s">
        <v>139</v>
      </c>
      <c r="E279" t="s">
        <v>28</v>
      </c>
      <c r="F279" t="s">
        <v>173</v>
      </c>
      <c r="J279" s="1">
        <v>18.339621</v>
      </c>
      <c r="N279" s="1">
        <v>-65.560787</v>
      </c>
    </row>
    <row r="280" spans="1:14" ht="15">
      <c r="A280">
        <v>279</v>
      </c>
      <c r="B280" t="s">
        <v>174</v>
      </c>
      <c r="C280" t="s">
        <v>11</v>
      </c>
      <c r="D280" t="s">
        <v>137</v>
      </c>
      <c r="E280" t="s">
        <v>7</v>
      </c>
      <c r="F280" t="s">
        <v>176</v>
      </c>
      <c r="J280" s="1">
        <v>18.336445</v>
      </c>
      <c r="N280" s="1">
        <v>-65.567074</v>
      </c>
    </row>
    <row r="281" spans="1:14" ht="15">
      <c r="A281">
        <v>280</v>
      </c>
      <c r="B281" t="s">
        <v>174</v>
      </c>
      <c r="C281" t="s">
        <v>11</v>
      </c>
      <c r="D281" t="s">
        <v>38</v>
      </c>
      <c r="E281" t="s">
        <v>7</v>
      </c>
      <c r="F281" t="s">
        <v>177</v>
      </c>
      <c r="J281" s="1">
        <v>18.362597</v>
      </c>
      <c r="N281" s="1">
        <v>-65.539112</v>
      </c>
    </row>
    <row r="282" spans="1:14" ht="15">
      <c r="A282">
        <v>281</v>
      </c>
      <c r="B282" t="s">
        <v>174</v>
      </c>
      <c r="C282" t="s">
        <v>11</v>
      </c>
      <c r="D282" t="s">
        <v>14</v>
      </c>
      <c r="E282" t="s">
        <v>7</v>
      </c>
      <c r="F282" t="s">
        <v>178</v>
      </c>
      <c r="J282" s="1">
        <v>18.374541</v>
      </c>
      <c r="N282" s="1">
        <v>-65.574046</v>
      </c>
    </row>
    <row r="283" spans="1:14" ht="15">
      <c r="A283">
        <v>282</v>
      </c>
      <c r="B283" t="s">
        <v>174</v>
      </c>
      <c r="C283" t="s">
        <v>11</v>
      </c>
      <c r="D283" t="s">
        <v>14</v>
      </c>
      <c r="E283" t="s">
        <v>13</v>
      </c>
      <c r="F283" t="s">
        <v>179</v>
      </c>
      <c r="J283" s="1">
        <v>18.374541</v>
      </c>
      <c r="N283" s="1">
        <v>-65.574046</v>
      </c>
    </row>
    <row r="284" spans="1:14" ht="15">
      <c r="A284">
        <v>283</v>
      </c>
      <c r="B284" t="s">
        <v>174</v>
      </c>
      <c r="C284" t="s">
        <v>11</v>
      </c>
      <c r="D284" t="s">
        <v>38</v>
      </c>
      <c r="E284" t="s">
        <v>17</v>
      </c>
      <c r="F284" t="s">
        <v>180</v>
      </c>
      <c r="J284" s="1">
        <v>18.362597</v>
      </c>
      <c r="N284" s="1">
        <v>-65.539112</v>
      </c>
    </row>
    <row r="285" spans="1:14" ht="15">
      <c r="A285">
        <v>284</v>
      </c>
      <c r="B285" t="s">
        <v>174</v>
      </c>
      <c r="C285" t="s">
        <v>11</v>
      </c>
      <c r="D285" t="s">
        <v>14</v>
      </c>
      <c r="E285" t="s">
        <v>17</v>
      </c>
      <c r="F285" t="s">
        <v>148</v>
      </c>
      <c r="J285" s="1">
        <v>18.374541</v>
      </c>
      <c r="N285" s="1">
        <v>-65.574046</v>
      </c>
    </row>
    <row r="286" spans="1:14" ht="15">
      <c r="A286">
        <v>285</v>
      </c>
      <c r="B286" t="s">
        <v>174</v>
      </c>
      <c r="C286" t="s">
        <v>11</v>
      </c>
      <c r="D286" t="s">
        <v>137</v>
      </c>
      <c r="E286" t="s">
        <v>17</v>
      </c>
      <c r="F286" t="s">
        <v>148</v>
      </c>
      <c r="J286" s="1">
        <v>18.336445</v>
      </c>
      <c r="N286" s="1">
        <v>-65.567074</v>
      </c>
    </row>
    <row r="287" spans="1:14" ht="15">
      <c r="A287">
        <v>286</v>
      </c>
      <c r="B287" t="s">
        <v>174</v>
      </c>
      <c r="C287" t="s">
        <v>11</v>
      </c>
      <c r="D287" t="s">
        <v>191</v>
      </c>
      <c r="E287" t="s">
        <v>17</v>
      </c>
      <c r="F287" t="s">
        <v>148</v>
      </c>
      <c r="J287" s="1">
        <v>18.335164</v>
      </c>
      <c r="N287" s="1">
        <v>-65.56709</v>
      </c>
    </row>
    <row r="288" spans="1:14" ht="15">
      <c r="A288">
        <v>287</v>
      </c>
      <c r="B288" t="s">
        <v>174</v>
      </c>
      <c r="C288" t="s">
        <v>11</v>
      </c>
      <c r="D288" t="s">
        <v>192</v>
      </c>
      <c r="E288" t="s">
        <v>19</v>
      </c>
      <c r="F288" t="s">
        <v>181</v>
      </c>
      <c r="J288" s="1">
        <v>18.335164</v>
      </c>
      <c r="N288" s="1">
        <v>-65.56709</v>
      </c>
    </row>
    <row r="289" spans="1:14" ht="15">
      <c r="A289">
        <v>288</v>
      </c>
      <c r="B289" t="s">
        <v>174</v>
      </c>
      <c r="C289" t="s">
        <v>21</v>
      </c>
      <c r="D289" t="s">
        <v>182</v>
      </c>
      <c r="E289" t="s">
        <v>19</v>
      </c>
      <c r="F289" t="s">
        <v>145</v>
      </c>
      <c r="J289" s="1">
        <v>18.13385</v>
      </c>
      <c r="N289" s="1">
        <v>-65.602375</v>
      </c>
    </row>
    <row r="290" spans="1:14" ht="15">
      <c r="A290">
        <v>289</v>
      </c>
      <c r="B290" t="s">
        <v>174</v>
      </c>
      <c r="C290" t="s">
        <v>11</v>
      </c>
      <c r="D290" t="s">
        <v>38</v>
      </c>
      <c r="E290" t="s">
        <v>19</v>
      </c>
      <c r="F290" t="s">
        <v>183</v>
      </c>
      <c r="J290" s="1">
        <v>18.362597</v>
      </c>
      <c r="N290" s="1">
        <v>-65.539112</v>
      </c>
    </row>
    <row r="291" spans="1:14" ht="15">
      <c r="A291">
        <v>290</v>
      </c>
      <c r="B291" t="s">
        <v>174</v>
      </c>
      <c r="C291" t="s">
        <v>11</v>
      </c>
      <c r="D291" t="s">
        <v>137</v>
      </c>
      <c r="E291" t="s">
        <v>22</v>
      </c>
      <c r="F291" t="s">
        <v>148</v>
      </c>
      <c r="J291" s="1">
        <v>18.336445</v>
      </c>
      <c r="N291" s="1">
        <v>-65.567074</v>
      </c>
    </row>
    <row r="292" spans="1:14" ht="15">
      <c r="A292">
        <v>291</v>
      </c>
      <c r="B292" t="s">
        <v>174</v>
      </c>
      <c r="C292" t="s">
        <v>11</v>
      </c>
      <c r="D292" t="s">
        <v>38</v>
      </c>
      <c r="E292" t="s">
        <v>22</v>
      </c>
      <c r="F292" t="s">
        <v>184</v>
      </c>
      <c r="J292" s="1">
        <v>18.362597</v>
      </c>
      <c r="N292" s="1">
        <v>-65.539112</v>
      </c>
    </row>
    <row r="293" spans="1:14" ht="15">
      <c r="A293">
        <v>292</v>
      </c>
      <c r="B293" t="s">
        <v>174</v>
      </c>
      <c r="C293" t="s">
        <v>21</v>
      </c>
      <c r="D293" t="s">
        <v>185</v>
      </c>
      <c r="E293" t="s">
        <v>22</v>
      </c>
      <c r="F293" t="s">
        <v>145</v>
      </c>
      <c r="J293" s="1">
        <v>18.07918</v>
      </c>
      <c r="N293" s="1">
        <v>-65.615724</v>
      </c>
    </row>
    <row r="294" spans="1:14" ht="15">
      <c r="A294">
        <v>293</v>
      </c>
      <c r="B294" t="s">
        <v>174</v>
      </c>
      <c r="C294" t="s">
        <v>11</v>
      </c>
      <c r="D294" t="s">
        <v>190</v>
      </c>
      <c r="E294" t="s">
        <v>22</v>
      </c>
      <c r="F294" t="s">
        <v>186</v>
      </c>
      <c r="J294" s="1">
        <v>18.352565</v>
      </c>
      <c r="N294" s="1">
        <v>-65.576207</v>
      </c>
    </row>
    <row r="295" spans="1:14" ht="15">
      <c r="A295">
        <v>294</v>
      </c>
      <c r="B295" t="s">
        <v>174</v>
      </c>
      <c r="C295" t="s">
        <v>11</v>
      </c>
      <c r="D295" t="s">
        <v>38</v>
      </c>
      <c r="E295" t="s">
        <v>23</v>
      </c>
      <c r="F295" t="s">
        <v>148</v>
      </c>
      <c r="J295" s="1">
        <v>18.362597</v>
      </c>
      <c r="N295" s="1">
        <v>-65.539112</v>
      </c>
    </row>
    <row r="296" spans="1:14" ht="15">
      <c r="A296">
        <v>295</v>
      </c>
      <c r="B296" t="s">
        <v>174</v>
      </c>
      <c r="C296" t="s">
        <v>11</v>
      </c>
      <c r="D296" t="s">
        <v>137</v>
      </c>
      <c r="E296" t="s">
        <v>23</v>
      </c>
      <c r="F296" t="s">
        <v>148</v>
      </c>
      <c r="J296" s="1">
        <v>18.336445</v>
      </c>
      <c r="N296" s="1">
        <v>-65.567074</v>
      </c>
    </row>
    <row r="297" spans="1:14" ht="15">
      <c r="A297">
        <v>296</v>
      </c>
      <c r="B297" t="s">
        <v>174</v>
      </c>
      <c r="C297" t="s">
        <v>77</v>
      </c>
      <c r="D297" t="s">
        <v>127</v>
      </c>
      <c r="E297" t="s">
        <v>23</v>
      </c>
      <c r="F297" t="s">
        <v>148</v>
      </c>
      <c r="J297" s="1">
        <v>18.328019</v>
      </c>
      <c r="N297" s="1">
        <v>-65.333647</v>
      </c>
    </row>
    <row r="298" spans="1:14" ht="15">
      <c r="A298">
        <v>297</v>
      </c>
      <c r="B298" t="s">
        <v>174</v>
      </c>
      <c r="C298" t="s">
        <v>11</v>
      </c>
      <c r="D298" t="s">
        <v>38</v>
      </c>
      <c r="E298" t="s">
        <v>24</v>
      </c>
      <c r="F298" t="s">
        <v>148</v>
      </c>
      <c r="J298" s="1">
        <v>18.362597</v>
      </c>
      <c r="N298" s="1">
        <v>-65.539112</v>
      </c>
    </row>
    <row r="299" spans="1:14" ht="15">
      <c r="A299">
        <v>298</v>
      </c>
      <c r="B299" t="s">
        <v>174</v>
      </c>
      <c r="C299" t="s">
        <v>11</v>
      </c>
      <c r="D299" t="s">
        <v>191</v>
      </c>
      <c r="E299" t="s">
        <v>24</v>
      </c>
      <c r="F299" t="s">
        <v>148</v>
      </c>
      <c r="J299" s="1">
        <v>18.335164</v>
      </c>
      <c r="N299" s="1">
        <v>-65.56709</v>
      </c>
    </row>
    <row r="300" spans="1:14" ht="15">
      <c r="A300">
        <v>299</v>
      </c>
      <c r="B300" t="s">
        <v>174</v>
      </c>
      <c r="C300" t="s">
        <v>11</v>
      </c>
      <c r="D300" t="s">
        <v>14</v>
      </c>
      <c r="E300" t="s">
        <v>24</v>
      </c>
      <c r="F300" t="s">
        <v>148</v>
      </c>
      <c r="J300" s="1">
        <v>18.374541</v>
      </c>
      <c r="N300" s="1">
        <v>-65.574046</v>
      </c>
    </row>
    <row r="301" spans="1:14" ht="15">
      <c r="A301">
        <v>300</v>
      </c>
      <c r="B301" t="s">
        <v>174</v>
      </c>
      <c r="C301" t="s">
        <v>11</v>
      </c>
      <c r="D301" t="s">
        <v>190</v>
      </c>
      <c r="E301" t="s">
        <v>24</v>
      </c>
      <c r="F301" t="s">
        <v>187</v>
      </c>
      <c r="J301" s="1">
        <v>18.352565</v>
      </c>
      <c r="N301" s="1">
        <v>-65.576207</v>
      </c>
    </row>
    <row r="302" spans="1:14" ht="15">
      <c r="A302">
        <v>301</v>
      </c>
      <c r="B302" t="s">
        <v>174</v>
      </c>
      <c r="C302" t="s">
        <v>11</v>
      </c>
      <c r="D302" t="s">
        <v>137</v>
      </c>
      <c r="E302" t="s">
        <v>25</v>
      </c>
      <c r="F302" t="s">
        <v>188</v>
      </c>
      <c r="J302" s="1">
        <v>18.336445</v>
      </c>
      <c r="N302" s="1">
        <v>-65.567074</v>
      </c>
    </row>
    <row r="303" spans="1:14" ht="15">
      <c r="A303">
        <v>302</v>
      </c>
      <c r="B303" t="s">
        <v>174</v>
      </c>
      <c r="C303" t="s">
        <v>11</v>
      </c>
      <c r="D303" t="s">
        <v>38</v>
      </c>
      <c r="E303" t="s">
        <v>25</v>
      </c>
      <c r="F303" t="s">
        <v>188</v>
      </c>
      <c r="J303" s="1">
        <v>18.362597</v>
      </c>
      <c r="N303" s="1">
        <v>-65.539112</v>
      </c>
    </row>
    <row r="304" spans="1:14" ht="15">
      <c r="A304">
        <v>303</v>
      </c>
      <c r="B304" t="s">
        <v>174</v>
      </c>
      <c r="C304" t="s">
        <v>11</v>
      </c>
      <c r="D304" t="s">
        <v>14</v>
      </c>
      <c r="E304" t="s">
        <v>25</v>
      </c>
      <c r="F304" t="s">
        <v>189</v>
      </c>
      <c r="J304" s="1">
        <v>18.374541</v>
      </c>
      <c r="N304" s="1">
        <v>-65.574046</v>
      </c>
    </row>
    <row r="305" spans="1:14" ht="15">
      <c r="A305">
        <v>304</v>
      </c>
      <c r="B305" t="s">
        <v>174</v>
      </c>
      <c r="C305" t="s">
        <v>21</v>
      </c>
      <c r="D305" t="s">
        <v>185</v>
      </c>
      <c r="E305" t="s">
        <v>25</v>
      </c>
      <c r="F305" t="s">
        <v>145</v>
      </c>
      <c r="J305" s="1">
        <v>18.07918</v>
      </c>
      <c r="N305" s="1">
        <v>-65.615724</v>
      </c>
    </row>
    <row r="306" spans="1:14" ht="15">
      <c r="A306">
        <v>305</v>
      </c>
      <c r="B306" t="s">
        <v>174</v>
      </c>
      <c r="C306" t="s">
        <v>11</v>
      </c>
      <c r="D306" t="s">
        <v>38</v>
      </c>
      <c r="E306" t="s">
        <v>28</v>
      </c>
      <c r="F306" t="s">
        <v>145</v>
      </c>
      <c r="J306" s="1">
        <v>18.362597</v>
      </c>
      <c r="N306" s="1">
        <v>-65.539112</v>
      </c>
    </row>
    <row r="307" spans="1:14" ht="15">
      <c r="A307">
        <v>306</v>
      </c>
      <c r="B307" t="s">
        <v>174</v>
      </c>
      <c r="C307" t="s">
        <v>11</v>
      </c>
      <c r="D307" t="s">
        <v>14</v>
      </c>
      <c r="E307" t="s">
        <v>28</v>
      </c>
      <c r="F307" t="s">
        <v>148</v>
      </c>
      <c r="J307" s="1">
        <v>18.374541</v>
      </c>
      <c r="N307" s="1">
        <v>-65.574046</v>
      </c>
    </row>
    <row r="308" spans="1:14" ht="15">
      <c r="A308">
        <v>307</v>
      </c>
      <c r="B308" t="s">
        <v>193</v>
      </c>
      <c r="C308" t="s">
        <v>11</v>
      </c>
      <c r="D308" t="s">
        <v>38</v>
      </c>
      <c r="E308" t="s">
        <v>7</v>
      </c>
      <c r="F308" t="s">
        <v>194</v>
      </c>
      <c r="J308" s="1">
        <v>18.360221</v>
      </c>
      <c r="N308" s="1">
        <v>-65.533628</v>
      </c>
    </row>
    <row r="309" spans="1:14" ht="15">
      <c r="A309">
        <v>308</v>
      </c>
      <c r="B309" t="s">
        <v>193</v>
      </c>
      <c r="C309" t="s">
        <v>11</v>
      </c>
      <c r="D309" t="s">
        <v>38</v>
      </c>
      <c r="E309" t="s">
        <v>13</v>
      </c>
      <c r="F309" t="s">
        <v>197</v>
      </c>
      <c r="J309" s="1">
        <v>18.360221</v>
      </c>
      <c r="N309" s="1">
        <v>-65.533628</v>
      </c>
    </row>
    <row r="310" spans="1:14" ht="15">
      <c r="A310">
        <v>309</v>
      </c>
      <c r="B310" t="s">
        <v>193</v>
      </c>
      <c r="C310" t="s">
        <v>11</v>
      </c>
      <c r="D310" t="s">
        <v>14</v>
      </c>
      <c r="E310" t="s">
        <v>13</v>
      </c>
      <c r="F310" t="s">
        <v>196</v>
      </c>
      <c r="J310" s="1">
        <v>18.374297</v>
      </c>
      <c r="N310" s="1">
        <v>-65.568899</v>
      </c>
    </row>
    <row r="311" spans="1:14" ht="15">
      <c r="A311">
        <v>310</v>
      </c>
      <c r="B311" t="s">
        <v>193</v>
      </c>
      <c r="C311" t="s">
        <v>11</v>
      </c>
      <c r="D311" t="s">
        <v>195</v>
      </c>
      <c r="E311" t="s">
        <v>13</v>
      </c>
      <c r="F311" t="s">
        <v>196</v>
      </c>
      <c r="J311" s="1">
        <v>18.334305</v>
      </c>
      <c r="N311" s="1">
        <v>-65.567196</v>
      </c>
    </row>
    <row r="312" spans="1:14" ht="15">
      <c r="A312">
        <v>311</v>
      </c>
      <c r="B312" t="s">
        <v>193</v>
      </c>
      <c r="C312" t="s">
        <v>77</v>
      </c>
      <c r="D312" t="s">
        <v>198</v>
      </c>
      <c r="E312" t="s">
        <v>13</v>
      </c>
      <c r="F312" t="s">
        <v>199</v>
      </c>
      <c r="J312" s="1">
        <v>18.324078</v>
      </c>
      <c r="N312" s="1">
        <v>-65.334845</v>
      </c>
    </row>
    <row r="313" spans="1:14" ht="15">
      <c r="A313">
        <v>312</v>
      </c>
      <c r="B313" t="s">
        <v>193</v>
      </c>
      <c r="C313" t="s">
        <v>11</v>
      </c>
      <c r="D313" t="s">
        <v>38</v>
      </c>
      <c r="E313" t="s">
        <v>17</v>
      </c>
      <c r="F313" t="s">
        <v>200</v>
      </c>
      <c r="J313" s="1">
        <v>18.359095</v>
      </c>
      <c r="N313" s="1">
        <v>-65.537019</v>
      </c>
    </row>
    <row r="314" spans="1:14" ht="15">
      <c r="A314">
        <v>313</v>
      </c>
      <c r="B314" t="s">
        <v>193</v>
      </c>
      <c r="C314" t="s">
        <v>11</v>
      </c>
      <c r="D314" t="s">
        <v>137</v>
      </c>
      <c r="E314" t="s">
        <v>17</v>
      </c>
      <c r="F314" t="s">
        <v>200</v>
      </c>
      <c r="J314" s="1">
        <v>18.351526</v>
      </c>
      <c r="N314" s="1">
        <v>-65.56296</v>
      </c>
    </row>
    <row r="315" spans="1:14" ht="15">
      <c r="A315">
        <v>314</v>
      </c>
      <c r="B315" t="s">
        <v>193</v>
      </c>
      <c r="C315" t="s">
        <v>21</v>
      </c>
      <c r="D315" t="s">
        <v>201</v>
      </c>
      <c r="E315" t="s">
        <v>19</v>
      </c>
      <c r="F315" t="s">
        <v>202</v>
      </c>
      <c r="J315" s="1">
        <v>18.09378</v>
      </c>
      <c r="N315" s="1">
        <v>-65.588804</v>
      </c>
    </row>
    <row r="316" spans="1:14" ht="15">
      <c r="A316">
        <v>315</v>
      </c>
      <c r="B316" t="s">
        <v>193</v>
      </c>
      <c r="C316" t="s">
        <v>11</v>
      </c>
      <c r="D316" t="s">
        <v>195</v>
      </c>
      <c r="E316" t="s">
        <v>19</v>
      </c>
      <c r="J316" s="1">
        <v>18.334305</v>
      </c>
      <c r="N316" s="1">
        <v>-65.567196</v>
      </c>
    </row>
    <row r="317" spans="1:14" ht="15">
      <c r="A317">
        <v>316</v>
      </c>
      <c r="B317" t="s">
        <v>193</v>
      </c>
      <c r="C317" t="s">
        <v>11</v>
      </c>
      <c r="D317" t="s">
        <v>38</v>
      </c>
      <c r="E317" t="s">
        <v>19</v>
      </c>
      <c r="F317" t="s">
        <v>203</v>
      </c>
      <c r="J317" s="1">
        <v>18.359095</v>
      </c>
      <c r="N317" s="1">
        <v>-65.537019</v>
      </c>
    </row>
    <row r="318" spans="1:14" ht="15">
      <c r="A318">
        <v>317</v>
      </c>
      <c r="B318" t="s">
        <v>193</v>
      </c>
      <c r="C318" t="s">
        <v>11</v>
      </c>
      <c r="D318" t="s">
        <v>137</v>
      </c>
      <c r="E318" t="s">
        <v>22</v>
      </c>
      <c r="F318" t="s">
        <v>204</v>
      </c>
      <c r="J318" s="1">
        <v>18.351526</v>
      </c>
      <c r="N318" s="1">
        <v>-65.56296</v>
      </c>
    </row>
    <row r="319" spans="1:14" ht="15">
      <c r="A319">
        <v>318</v>
      </c>
      <c r="B319" t="s">
        <v>193</v>
      </c>
      <c r="C319" t="s">
        <v>11</v>
      </c>
      <c r="D319" t="s">
        <v>137</v>
      </c>
      <c r="E319" t="s">
        <v>23</v>
      </c>
      <c r="F319" t="s">
        <v>205</v>
      </c>
      <c r="J319" s="1">
        <v>18.351526</v>
      </c>
      <c r="N319" s="1">
        <v>-65.56296</v>
      </c>
    </row>
    <row r="320" spans="1:14" ht="15">
      <c r="A320">
        <v>319</v>
      </c>
      <c r="B320" t="s">
        <v>193</v>
      </c>
      <c r="C320" t="s">
        <v>11</v>
      </c>
      <c r="D320" t="s">
        <v>38</v>
      </c>
      <c r="E320" t="s">
        <v>24</v>
      </c>
      <c r="F320" t="s">
        <v>206</v>
      </c>
      <c r="J320" s="1">
        <v>18.359095</v>
      </c>
      <c r="N320" s="1">
        <v>-65.537019</v>
      </c>
    </row>
    <row r="321" spans="1:14" ht="15">
      <c r="A321">
        <v>320</v>
      </c>
      <c r="B321" t="s">
        <v>193</v>
      </c>
      <c r="C321" t="s">
        <v>11</v>
      </c>
      <c r="D321" t="s">
        <v>14</v>
      </c>
      <c r="E321" t="s">
        <v>24</v>
      </c>
      <c r="F321" t="s">
        <v>207</v>
      </c>
      <c r="J321" s="1">
        <v>18.374297</v>
      </c>
      <c r="N321" s="1">
        <v>-65.568899</v>
      </c>
    </row>
    <row r="322" spans="1:14" ht="15">
      <c r="A322">
        <v>321</v>
      </c>
      <c r="B322" t="s">
        <v>193</v>
      </c>
      <c r="C322" t="s">
        <v>11</v>
      </c>
      <c r="D322" t="s">
        <v>208</v>
      </c>
      <c r="E322" t="s">
        <v>25</v>
      </c>
      <c r="F322" t="s">
        <v>204</v>
      </c>
      <c r="J322" s="1">
        <v>18.33849</v>
      </c>
      <c r="N322" s="1">
        <v>-65.565925</v>
      </c>
    </row>
    <row r="323" spans="1:14" ht="15">
      <c r="A323">
        <v>322</v>
      </c>
      <c r="B323" t="s">
        <v>193</v>
      </c>
      <c r="C323" t="s">
        <v>11</v>
      </c>
      <c r="D323" t="s">
        <v>38</v>
      </c>
      <c r="E323" t="s">
        <v>28</v>
      </c>
      <c r="F323" t="s">
        <v>148</v>
      </c>
      <c r="J323" s="1">
        <v>18.359095</v>
      </c>
      <c r="N323" s="1">
        <v>-65.537019</v>
      </c>
    </row>
    <row r="324" spans="1:14" ht="15">
      <c r="A324">
        <v>323</v>
      </c>
      <c r="B324" t="s">
        <v>193</v>
      </c>
      <c r="C324" t="s">
        <v>11</v>
      </c>
      <c r="D324" t="s">
        <v>14</v>
      </c>
      <c r="E324" t="s">
        <v>28</v>
      </c>
      <c r="F324" t="s">
        <v>148</v>
      </c>
      <c r="J324" s="1">
        <v>18.374297</v>
      </c>
      <c r="N324" s="1">
        <v>-65.568899</v>
      </c>
    </row>
    <row r="325" spans="1:14" ht="15">
      <c r="A325">
        <v>324</v>
      </c>
      <c r="B325" t="s">
        <v>209</v>
      </c>
      <c r="C325" t="s">
        <v>77</v>
      </c>
      <c r="D325" t="s">
        <v>198</v>
      </c>
      <c r="E325" t="s">
        <v>7</v>
      </c>
      <c r="F325" t="s">
        <v>210</v>
      </c>
      <c r="J325" s="1">
        <v>18.310886</v>
      </c>
      <c r="N325" s="1">
        <v>-65.319825</v>
      </c>
    </row>
    <row r="326" spans="1:14" ht="15">
      <c r="A326">
        <v>325</v>
      </c>
      <c r="B326" t="s">
        <v>209</v>
      </c>
      <c r="C326" t="s">
        <v>77</v>
      </c>
      <c r="D326" t="s">
        <v>14</v>
      </c>
      <c r="E326" t="s">
        <v>7</v>
      </c>
      <c r="F326" t="s">
        <v>210</v>
      </c>
      <c r="J326" s="1">
        <v>18.32138</v>
      </c>
      <c r="N326" s="1">
        <v>-65.352528</v>
      </c>
    </row>
    <row r="327" spans="1:14" ht="15">
      <c r="A327">
        <v>326</v>
      </c>
      <c r="B327" t="s">
        <v>209</v>
      </c>
      <c r="C327" t="s">
        <v>11</v>
      </c>
      <c r="D327" t="s">
        <v>38</v>
      </c>
      <c r="E327" t="s">
        <v>7</v>
      </c>
      <c r="F327" t="s">
        <v>215</v>
      </c>
      <c r="J327" s="1">
        <v>18.367075</v>
      </c>
      <c r="N327" s="1">
        <v>-65.526157</v>
      </c>
    </row>
    <row r="328" spans="1:14" ht="15">
      <c r="A328">
        <v>327</v>
      </c>
      <c r="B328" t="s">
        <v>209</v>
      </c>
      <c r="C328" t="s">
        <v>77</v>
      </c>
      <c r="D328" t="s">
        <v>198</v>
      </c>
      <c r="E328" t="s">
        <v>13</v>
      </c>
      <c r="J328" s="1">
        <v>18.310886</v>
      </c>
      <c r="N328" s="1">
        <v>-65.319825</v>
      </c>
    </row>
    <row r="329" spans="1:14" ht="15">
      <c r="A329">
        <v>328</v>
      </c>
      <c r="B329" t="s">
        <v>209</v>
      </c>
      <c r="C329" t="s">
        <v>77</v>
      </c>
      <c r="D329" t="s">
        <v>14</v>
      </c>
      <c r="E329" t="s">
        <v>13</v>
      </c>
      <c r="J329" s="1">
        <v>18.32138</v>
      </c>
      <c r="N329" s="1">
        <v>-65.352528</v>
      </c>
    </row>
    <row r="330" spans="1:14" ht="15">
      <c r="A330">
        <v>329</v>
      </c>
      <c r="B330" t="s">
        <v>209</v>
      </c>
      <c r="C330" t="s">
        <v>11</v>
      </c>
      <c r="D330" t="s">
        <v>38</v>
      </c>
      <c r="E330" t="s">
        <v>13</v>
      </c>
      <c r="J330" s="1">
        <v>18.367075</v>
      </c>
      <c r="N330" s="1">
        <v>-65.526157</v>
      </c>
    </row>
    <row r="331" spans="1:14" ht="15">
      <c r="A331">
        <v>330</v>
      </c>
      <c r="B331" t="s">
        <v>209</v>
      </c>
      <c r="C331" t="s">
        <v>11</v>
      </c>
      <c r="D331" t="s">
        <v>89</v>
      </c>
      <c r="E331" t="s">
        <v>13</v>
      </c>
      <c r="J331" s="1">
        <v>18.387185</v>
      </c>
      <c r="N331" s="1">
        <v>-65.597296</v>
      </c>
    </row>
    <row r="332" spans="1:14" ht="15">
      <c r="A332">
        <v>331</v>
      </c>
      <c r="B332" t="s">
        <v>209</v>
      </c>
      <c r="C332" t="s">
        <v>11</v>
      </c>
      <c r="D332" t="s">
        <v>14</v>
      </c>
      <c r="E332" t="s">
        <v>13</v>
      </c>
      <c r="J332" s="1">
        <v>18.376037</v>
      </c>
      <c r="N332" s="1">
        <v>-65.573981</v>
      </c>
    </row>
    <row r="333" spans="1:14" ht="15">
      <c r="A333">
        <v>332</v>
      </c>
      <c r="B333" t="s">
        <v>209</v>
      </c>
      <c r="C333" t="s">
        <v>11</v>
      </c>
      <c r="D333" t="s">
        <v>131</v>
      </c>
      <c r="E333" t="s">
        <v>17</v>
      </c>
      <c r="F333" t="s">
        <v>212</v>
      </c>
      <c r="J333" s="1">
        <v>18.34736</v>
      </c>
      <c r="N333" s="1">
        <v>-65.572695</v>
      </c>
    </row>
    <row r="334" spans="1:14" ht="15">
      <c r="A334">
        <v>333</v>
      </c>
      <c r="B334" t="s">
        <v>209</v>
      </c>
      <c r="C334" t="s">
        <v>11</v>
      </c>
      <c r="D334" t="s">
        <v>211</v>
      </c>
      <c r="E334" t="s">
        <v>17</v>
      </c>
      <c r="F334" t="s">
        <v>213</v>
      </c>
      <c r="J334" s="1">
        <v>18.336822</v>
      </c>
      <c r="N334" s="1">
        <v>-65.552605</v>
      </c>
    </row>
    <row r="335" spans="1:14" ht="15">
      <c r="A335">
        <v>334</v>
      </c>
      <c r="B335" t="s">
        <v>209</v>
      </c>
      <c r="C335" t="s">
        <v>21</v>
      </c>
      <c r="D335" t="s">
        <v>201</v>
      </c>
      <c r="E335" t="s">
        <v>17</v>
      </c>
      <c r="F335" t="s">
        <v>124</v>
      </c>
      <c r="J335" s="1">
        <v>18.097979</v>
      </c>
      <c r="N335" s="1">
        <v>-65.584498</v>
      </c>
    </row>
    <row r="336" spans="1:14" ht="15">
      <c r="A336">
        <v>335</v>
      </c>
      <c r="B336" t="s">
        <v>209</v>
      </c>
      <c r="C336" t="s">
        <v>11</v>
      </c>
      <c r="D336" t="s">
        <v>38</v>
      </c>
      <c r="E336" t="s">
        <v>19</v>
      </c>
      <c r="F336" t="s">
        <v>216</v>
      </c>
      <c r="J336" s="1">
        <v>18.367075</v>
      </c>
      <c r="N336" s="1">
        <v>-65.526157</v>
      </c>
    </row>
    <row r="337" spans="1:14" ht="15">
      <c r="A337">
        <v>336</v>
      </c>
      <c r="B337" t="s">
        <v>209</v>
      </c>
      <c r="C337" t="s">
        <v>21</v>
      </c>
      <c r="D337" t="s">
        <v>201</v>
      </c>
      <c r="E337" t="s">
        <v>19</v>
      </c>
      <c r="F337" t="s">
        <v>214</v>
      </c>
      <c r="J337" s="1">
        <v>18.097979</v>
      </c>
      <c r="N337" s="1">
        <v>-65.584498</v>
      </c>
    </row>
    <row r="338" spans="1:14" ht="15">
      <c r="A338">
        <v>337</v>
      </c>
      <c r="B338" t="s">
        <v>209</v>
      </c>
      <c r="C338" t="s">
        <v>11</v>
      </c>
      <c r="D338" t="s">
        <v>211</v>
      </c>
      <c r="E338" t="s">
        <v>19</v>
      </c>
      <c r="F338" t="s">
        <v>217</v>
      </c>
      <c r="J338" s="1">
        <v>18.336822</v>
      </c>
      <c r="N338" s="1">
        <v>-65.552605</v>
      </c>
    </row>
    <row r="339" spans="1:14" ht="15">
      <c r="A339">
        <v>338</v>
      </c>
      <c r="B339" t="s">
        <v>209</v>
      </c>
      <c r="C339" t="s">
        <v>77</v>
      </c>
      <c r="D339" t="s">
        <v>198</v>
      </c>
      <c r="E339" t="s">
        <v>19</v>
      </c>
      <c r="F339" t="s">
        <v>218</v>
      </c>
      <c r="J339" s="1">
        <v>18.310886</v>
      </c>
      <c r="N339" s="1">
        <v>-65.319825</v>
      </c>
    </row>
    <row r="340" spans="1:14" ht="15">
      <c r="A340">
        <v>339</v>
      </c>
      <c r="B340" t="s">
        <v>209</v>
      </c>
      <c r="C340" t="s">
        <v>11</v>
      </c>
      <c r="D340" t="s">
        <v>38</v>
      </c>
      <c r="E340" t="s">
        <v>22</v>
      </c>
      <c r="F340" t="s">
        <v>219</v>
      </c>
      <c r="J340" s="1">
        <v>18.367075</v>
      </c>
      <c r="N340" s="1">
        <v>-65.526157</v>
      </c>
    </row>
    <row r="341" spans="1:14" ht="15">
      <c r="A341">
        <v>340</v>
      </c>
      <c r="B341" t="s">
        <v>209</v>
      </c>
      <c r="C341" t="s">
        <v>77</v>
      </c>
      <c r="D341" t="s">
        <v>198</v>
      </c>
      <c r="E341" t="s">
        <v>22</v>
      </c>
      <c r="F341" t="s">
        <v>148</v>
      </c>
      <c r="J341" s="1">
        <v>18.310886</v>
      </c>
      <c r="N341" s="1">
        <v>-65.319825</v>
      </c>
    </row>
    <row r="342" spans="1:14" ht="15">
      <c r="A342">
        <v>341</v>
      </c>
      <c r="B342" t="s">
        <v>209</v>
      </c>
      <c r="C342" t="s">
        <v>21</v>
      </c>
      <c r="D342" t="s">
        <v>201</v>
      </c>
      <c r="E342" t="s">
        <v>22</v>
      </c>
      <c r="F342" t="s">
        <v>148</v>
      </c>
      <c r="J342" s="1">
        <v>18.097979</v>
      </c>
      <c r="N342" s="1">
        <v>-65.584498</v>
      </c>
    </row>
    <row r="343" spans="1:14" ht="15">
      <c r="A343">
        <v>342</v>
      </c>
      <c r="B343" t="s">
        <v>209</v>
      </c>
      <c r="C343" t="s">
        <v>77</v>
      </c>
      <c r="D343" t="s">
        <v>127</v>
      </c>
      <c r="E343" t="s">
        <v>23</v>
      </c>
      <c r="F343" t="s">
        <v>220</v>
      </c>
      <c r="J343" s="1">
        <v>18.334401</v>
      </c>
      <c r="N343" s="1">
        <v>-65.336972</v>
      </c>
    </row>
    <row r="344" spans="1:14" ht="15">
      <c r="A344">
        <v>343</v>
      </c>
      <c r="B344" t="s">
        <v>209</v>
      </c>
      <c r="C344" t="s">
        <v>11</v>
      </c>
      <c r="D344" t="s">
        <v>131</v>
      </c>
      <c r="E344" t="s">
        <v>24</v>
      </c>
      <c r="F344" t="s">
        <v>221</v>
      </c>
      <c r="J344" s="1">
        <v>18.34736</v>
      </c>
      <c r="N344" s="1">
        <v>-65.572695</v>
      </c>
    </row>
    <row r="345" spans="1:14" ht="15">
      <c r="A345">
        <v>344</v>
      </c>
      <c r="B345" t="s">
        <v>209</v>
      </c>
      <c r="C345" t="s">
        <v>77</v>
      </c>
      <c r="D345" t="s">
        <v>198</v>
      </c>
      <c r="E345" t="s">
        <v>24</v>
      </c>
      <c r="F345" t="s">
        <v>222</v>
      </c>
      <c r="J345" s="1">
        <v>18.310886</v>
      </c>
      <c r="N345" s="1">
        <v>-65.319825</v>
      </c>
    </row>
    <row r="346" spans="1:14" ht="15">
      <c r="A346">
        <v>345</v>
      </c>
      <c r="B346" t="s">
        <v>209</v>
      </c>
      <c r="C346" t="s">
        <v>11</v>
      </c>
      <c r="D346" t="s">
        <v>131</v>
      </c>
      <c r="E346" t="s">
        <v>28</v>
      </c>
      <c r="F346" t="s">
        <v>223</v>
      </c>
      <c r="J346" s="1">
        <v>18.34736</v>
      </c>
      <c r="N346" s="1">
        <v>-65.572695</v>
      </c>
    </row>
    <row r="347" spans="1:14" ht="15">
      <c r="A347">
        <v>346</v>
      </c>
      <c r="B347" t="s">
        <v>209</v>
      </c>
      <c r="C347" t="s">
        <v>77</v>
      </c>
      <c r="D347" t="s">
        <v>198</v>
      </c>
      <c r="E347" t="s">
        <v>28</v>
      </c>
      <c r="F347" t="s">
        <v>224</v>
      </c>
      <c r="J347" s="1">
        <v>18.310886</v>
      </c>
      <c r="N347" s="1">
        <v>-65.319825</v>
      </c>
    </row>
    <row r="348" spans="1:14" ht="15">
      <c r="A348">
        <v>347</v>
      </c>
      <c r="B348" t="s">
        <v>209</v>
      </c>
      <c r="C348" t="s">
        <v>21</v>
      </c>
      <c r="D348" t="s">
        <v>201</v>
      </c>
      <c r="E348" t="s">
        <v>28</v>
      </c>
      <c r="F348" t="s">
        <v>124</v>
      </c>
      <c r="J348" s="1">
        <v>18.097979</v>
      </c>
      <c r="N348" s="1">
        <v>-65.584498</v>
      </c>
    </row>
    <row r="349" spans="1:14" ht="15">
      <c r="A349">
        <v>348</v>
      </c>
      <c r="B349" t="s">
        <v>225</v>
      </c>
      <c r="C349" t="s">
        <v>77</v>
      </c>
      <c r="D349" t="s">
        <v>14</v>
      </c>
      <c r="E349" t="s">
        <v>7</v>
      </c>
      <c r="J349" s="1">
        <v>18.37139</v>
      </c>
      <c r="N349" s="1">
        <v>-65.349776</v>
      </c>
    </row>
    <row r="350" spans="1:14" ht="15">
      <c r="A350">
        <v>349</v>
      </c>
      <c r="B350" t="s">
        <v>225</v>
      </c>
      <c r="C350" t="s">
        <v>11</v>
      </c>
      <c r="D350" t="s">
        <v>38</v>
      </c>
      <c r="E350" t="s">
        <v>7</v>
      </c>
      <c r="F350" t="s">
        <v>229</v>
      </c>
      <c r="J350" s="1">
        <v>18.365456</v>
      </c>
      <c r="N350" s="1">
        <v>-65.525353</v>
      </c>
    </row>
    <row r="351" spans="1:14" ht="15">
      <c r="A351">
        <v>350</v>
      </c>
      <c r="B351" t="s">
        <v>225</v>
      </c>
      <c r="C351" t="s">
        <v>11</v>
      </c>
      <c r="D351" t="s">
        <v>14</v>
      </c>
      <c r="E351" t="s">
        <v>7</v>
      </c>
      <c r="F351" t="s">
        <v>229</v>
      </c>
      <c r="J351" s="1">
        <v>18.37889</v>
      </c>
      <c r="N351" s="1">
        <v>-65.572069</v>
      </c>
    </row>
    <row r="352" spans="1:14" ht="15">
      <c r="A352">
        <v>351</v>
      </c>
      <c r="B352" t="s">
        <v>225</v>
      </c>
      <c r="C352" t="s">
        <v>21</v>
      </c>
      <c r="D352" t="s">
        <v>226</v>
      </c>
      <c r="E352" t="s">
        <v>7</v>
      </c>
      <c r="J352" s="1">
        <v>18.213132</v>
      </c>
      <c r="N352" s="1">
        <v>-65.453671</v>
      </c>
    </row>
    <row r="353" spans="1:14" ht="15">
      <c r="A353">
        <v>352</v>
      </c>
      <c r="B353" t="s">
        <v>225</v>
      </c>
      <c r="C353" t="s">
        <v>11</v>
      </c>
      <c r="D353" t="s">
        <v>227</v>
      </c>
      <c r="E353" t="s">
        <v>7</v>
      </c>
      <c r="F353" t="s">
        <v>229</v>
      </c>
      <c r="J353" s="1">
        <v>18.373421</v>
      </c>
      <c r="N353" s="1">
        <v>-65.550364</v>
      </c>
    </row>
    <row r="354" spans="1:14" ht="15">
      <c r="A354">
        <v>353</v>
      </c>
      <c r="B354" t="s">
        <v>225</v>
      </c>
      <c r="C354" t="s">
        <v>11</v>
      </c>
      <c r="D354" t="s">
        <v>14</v>
      </c>
      <c r="E354" t="s">
        <v>13</v>
      </c>
      <c r="F354" t="s">
        <v>230</v>
      </c>
      <c r="J354" s="1">
        <v>18.37889</v>
      </c>
      <c r="N354" s="1">
        <v>-65.572069</v>
      </c>
    </row>
    <row r="355" spans="1:14" ht="15">
      <c r="A355">
        <v>354</v>
      </c>
      <c r="B355" t="s">
        <v>225</v>
      </c>
      <c r="C355" t="s">
        <v>11</v>
      </c>
      <c r="D355" t="s">
        <v>228</v>
      </c>
      <c r="E355" t="s">
        <v>19</v>
      </c>
      <c r="F355" t="s">
        <v>231</v>
      </c>
      <c r="J355" s="1">
        <v>18.354672</v>
      </c>
      <c r="N355" s="1">
        <v>-65.570877</v>
      </c>
    </row>
    <row r="356" spans="1:14" ht="15">
      <c r="A356">
        <v>355</v>
      </c>
      <c r="B356" t="s">
        <v>225</v>
      </c>
      <c r="C356" t="s">
        <v>11</v>
      </c>
      <c r="D356" t="s">
        <v>228</v>
      </c>
      <c r="E356" t="s">
        <v>22</v>
      </c>
      <c r="F356" t="s">
        <v>206</v>
      </c>
      <c r="J356" s="1">
        <v>18.354672</v>
      </c>
      <c r="N356" s="1">
        <v>-65.570877</v>
      </c>
    </row>
    <row r="357" spans="1:14" ht="15">
      <c r="A357">
        <v>356</v>
      </c>
      <c r="B357" t="s">
        <v>225</v>
      </c>
      <c r="C357" t="s">
        <v>11</v>
      </c>
      <c r="D357" t="s">
        <v>14</v>
      </c>
      <c r="E357" t="s">
        <v>22</v>
      </c>
      <c r="F357" t="s">
        <v>232</v>
      </c>
      <c r="J357" s="1">
        <v>18.37889</v>
      </c>
      <c r="N357" s="1">
        <v>-65.572069</v>
      </c>
    </row>
    <row r="358" spans="1:14" ht="15">
      <c r="A358">
        <v>357</v>
      </c>
      <c r="B358" t="s">
        <v>225</v>
      </c>
      <c r="C358" t="s">
        <v>77</v>
      </c>
      <c r="D358" t="s">
        <v>198</v>
      </c>
      <c r="E358" t="s">
        <v>22</v>
      </c>
      <c r="F358" t="s">
        <v>148</v>
      </c>
      <c r="J358" s="1">
        <v>18.327597</v>
      </c>
      <c r="N358" s="1">
        <v>-65.339086</v>
      </c>
    </row>
    <row r="359" spans="1:14" ht="15">
      <c r="A359">
        <v>358</v>
      </c>
      <c r="B359" t="s">
        <v>225</v>
      </c>
      <c r="C359" t="s">
        <v>11</v>
      </c>
      <c r="D359" t="s">
        <v>14</v>
      </c>
      <c r="E359" t="s">
        <v>24</v>
      </c>
      <c r="F359" t="s">
        <v>233</v>
      </c>
      <c r="J359" s="1">
        <v>18.37889</v>
      </c>
      <c r="N359" s="1">
        <v>-65.572069</v>
      </c>
    </row>
    <row r="360" spans="1:14" ht="15">
      <c r="A360">
        <v>359</v>
      </c>
      <c r="B360" t="s">
        <v>225</v>
      </c>
      <c r="C360" t="s">
        <v>11</v>
      </c>
      <c r="D360" t="s">
        <v>14</v>
      </c>
      <c r="E360" t="s">
        <v>28</v>
      </c>
      <c r="F360" t="s">
        <v>234</v>
      </c>
      <c r="J360" s="1">
        <v>18.37889</v>
      </c>
      <c r="N360" s="1">
        <v>-65.572069</v>
      </c>
    </row>
    <row r="361" spans="1:14" ht="15">
      <c r="A361">
        <v>360</v>
      </c>
      <c r="B361" t="s">
        <v>235</v>
      </c>
      <c r="C361" t="s">
        <v>77</v>
      </c>
      <c r="D361" t="s">
        <v>236</v>
      </c>
      <c r="E361" t="s">
        <v>7</v>
      </c>
      <c r="F361" t="s">
        <v>124</v>
      </c>
      <c r="J361" s="1">
        <v>18.315683</v>
      </c>
      <c r="N361" s="1">
        <v>-65.319139</v>
      </c>
    </row>
    <row r="362" spans="1:14" ht="15">
      <c r="A362">
        <v>361</v>
      </c>
      <c r="B362" t="s">
        <v>235</v>
      </c>
      <c r="C362" t="s">
        <v>77</v>
      </c>
      <c r="D362" t="s">
        <v>237</v>
      </c>
      <c r="E362" t="s">
        <v>7</v>
      </c>
      <c r="F362" t="s">
        <v>238</v>
      </c>
      <c r="J362" s="1">
        <v>18.332725</v>
      </c>
      <c r="N362" s="1">
        <v>-65.391187</v>
      </c>
    </row>
    <row r="363" spans="1:14" ht="15">
      <c r="A363">
        <v>362</v>
      </c>
      <c r="B363" t="s">
        <v>235</v>
      </c>
      <c r="C363" t="s">
        <v>77</v>
      </c>
      <c r="D363" t="s">
        <v>198</v>
      </c>
      <c r="E363" t="s">
        <v>7</v>
      </c>
      <c r="F363" t="s">
        <v>239</v>
      </c>
      <c r="J363" s="1">
        <v>18.31816</v>
      </c>
      <c r="N363" s="1">
        <v>-65.332709</v>
      </c>
    </row>
    <row r="364" spans="1:14" ht="15">
      <c r="A364">
        <v>363</v>
      </c>
      <c r="B364" t="s">
        <v>235</v>
      </c>
      <c r="C364" t="s">
        <v>77</v>
      </c>
      <c r="D364" t="s">
        <v>240</v>
      </c>
      <c r="E364" t="s">
        <v>13</v>
      </c>
      <c r="F364" t="s">
        <v>241</v>
      </c>
      <c r="J364" s="1">
        <v>18.277768</v>
      </c>
      <c r="N364" s="1">
        <v>-65.275215</v>
      </c>
    </row>
    <row r="365" spans="1:14" ht="15">
      <c r="A365">
        <v>364</v>
      </c>
      <c r="B365" t="s">
        <v>235</v>
      </c>
      <c r="C365" t="s">
        <v>77</v>
      </c>
      <c r="D365" t="s">
        <v>127</v>
      </c>
      <c r="E365" t="s">
        <v>13</v>
      </c>
      <c r="F365" t="s">
        <v>242</v>
      </c>
      <c r="J365" s="1">
        <v>18.330625</v>
      </c>
      <c r="N365" s="1">
        <v>-65.334344</v>
      </c>
    </row>
    <row r="366" spans="1:14" ht="15">
      <c r="A366">
        <v>365</v>
      </c>
      <c r="B366" t="s">
        <v>235</v>
      </c>
      <c r="C366" t="s">
        <v>77</v>
      </c>
      <c r="D366" t="s">
        <v>243</v>
      </c>
      <c r="E366" t="s">
        <v>13</v>
      </c>
      <c r="F366" t="s">
        <v>244</v>
      </c>
      <c r="J366" s="1">
        <v>18.276424</v>
      </c>
      <c r="N366" s="1">
        <v>-65.285943</v>
      </c>
    </row>
    <row r="367" spans="1:14" ht="15">
      <c r="A367">
        <v>366</v>
      </c>
      <c r="B367" t="s">
        <v>235</v>
      </c>
      <c r="C367" t="s">
        <v>77</v>
      </c>
      <c r="D367" t="s">
        <v>127</v>
      </c>
      <c r="E367" t="s">
        <v>17</v>
      </c>
      <c r="F367" t="s">
        <v>245</v>
      </c>
      <c r="J367" s="1">
        <v>18.330625</v>
      </c>
      <c r="N367" s="1">
        <v>-65.334344</v>
      </c>
    </row>
    <row r="368" spans="1:14" ht="15">
      <c r="A368">
        <v>367</v>
      </c>
      <c r="B368" t="s">
        <v>235</v>
      </c>
      <c r="C368" t="s">
        <v>77</v>
      </c>
      <c r="D368" t="s">
        <v>127</v>
      </c>
      <c r="E368" t="s">
        <v>19</v>
      </c>
      <c r="F368" t="s">
        <v>246</v>
      </c>
      <c r="J368" s="1">
        <v>18.330625</v>
      </c>
      <c r="N368" s="1">
        <v>-65.334344</v>
      </c>
    </row>
    <row r="369" spans="1:14" ht="15">
      <c r="A369">
        <v>368</v>
      </c>
      <c r="B369" t="s">
        <v>235</v>
      </c>
      <c r="C369" t="s">
        <v>77</v>
      </c>
      <c r="D369" t="s">
        <v>247</v>
      </c>
      <c r="E369" t="s">
        <v>19</v>
      </c>
      <c r="F369" t="s">
        <v>246</v>
      </c>
      <c r="J369" s="1">
        <v>18.305529</v>
      </c>
      <c r="N369" s="1">
        <v>-65.226687</v>
      </c>
    </row>
    <row r="370" spans="1:14" ht="15">
      <c r="A370">
        <v>369</v>
      </c>
      <c r="B370" t="s">
        <v>235</v>
      </c>
      <c r="C370" t="s">
        <v>77</v>
      </c>
      <c r="D370" t="s">
        <v>127</v>
      </c>
      <c r="E370" t="s">
        <v>22</v>
      </c>
      <c r="F370" t="s">
        <v>246</v>
      </c>
      <c r="J370" s="1">
        <v>18.330625</v>
      </c>
      <c r="N370" s="1">
        <v>-65.334344</v>
      </c>
    </row>
    <row r="371" spans="1:14" ht="15">
      <c r="A371">
        <v>370</v>
      </c>
      <c r="B371" t="s">
        <v>235</v>
      </c>
      <c r="C371" t="s">
        <v>77</v>
      </c>
      <c r="D371" t="s">
        <v>247</v>
      </c>
      <c r="E371" t="s">
        <v>22</v>
      </c>
      <c r="F371" t="s">
        <v>246</v>
      </c>
      <c r="J371" s="1">
        <v>18.305529</v>
      </c>
      <c r="N371" s="1">
        <v>-65.226687</v>
      </c>
    </row>
    <row r="372" spans="1:14" ht="15">
      <c r="A372">
        <v>371</v>
      </c>
      <c r="B372" t="s">
        <v>235</v>
      </c>
      <c r="C372" t="s">
        <v>77</v>
      </c>
      <c r="D372" t="s">
        <v>198</v>
      </c>
      <c r="E372" t="s">
        <v>23</v>
      </c>
      <c r="F372" t="s">
        <v>248</v>
      </c>
      <c r="J372" s="1">
        <v>18.31816</v>
      </c>
      <c r="N372" s="1">
        <v>-65.332709</v>
      </c>
    </row>
    <row r="373" spans="1:14" ht="15">
      <c r="A373">
        <v>372</v>
      </c>
      <c r="B373" t="s">
        <v>235</v>
      </c>
      <c r="C373" t="s">
        <v>77</v>
      </c>
      <c r="D373" t="s">
        <v>127</v>
      </c>
      <c r="E373" t="s">
        <v>23</v>
      </c>
      <c r="F373" t="s">
        <v>248</v>
      </c>
      <c r="J373" s="1">
        <v>18.330625</v>
      </c>
      <c r="N373" s="1">
        <v>-65.334344</v>
      </c>
    </row>
    <row r="374" spans="1:14" ht="15">
      <c r="A374">
        <v>373</v>
      </c>
      <c r="B374" t="s">
        <v>235</v>
      </c>
      <c r="C374" t="s">
        <v>77</v>
      </c>
      <c r="D374" t="s">
        <v>240</v>
      </c>
      <c r="E374" t="s">
        <v>23</v>
      </c>
      <c r="F374" t="s">
        <v>248</v>
      </c>
      <c r="J374" s="1">
        <v>18.277768</v>
      </c>
      <c r="N374" s="1">
        <v>-65.275215</v>
      </c>
    </row>
    <row r="375" spans="1:14" ht="15">
      <c r="A375">
        <v>374</v>
      </c>
      <c r="B375" t="s">
        <v>235</v>
      </c>
      <c r="C375" t="s">
        <v>77</v>
      </c>
      <c r="D375" t="s">
        <v>251</v>
      </c>
      <c r="E375" t="s">
        <v>23</v>
      </c>
      <c r="F375" t="s">
        <v>248</v>
      </c>
      <c r="J375" s="1">
        <v>18.283901</v>
      </c>
      <c r="N375" s="1">
        <v>-65.255017</v>
      </c>
    </row>
    <row r="376" spans="1:14" ht="15">
      <c r="A376">
        <v>375</v>
      </c>
      <c r="B376" t="s">
        <v>235</v>
      </c>
      <c r="C376" t="s">
        <v>77</v>
      </c>
      <c r="D376" t="s">
        <v>249</v>
      </c>
      <c r="E376" t="s">
        <v>24</v>
      </c>
      <c r="F376" t="s">
        <v>250</v>
      </c>
      <c r="J376" s="1">
        <v>18.351996</v>
      </c>
      <c r="N376" s="1">
        <v>-65.351996</v>
      </c>
    </row>
    <row r="377" spans="1:14" ht="15">
      <c r="A377">
        <v>376</v>
      </c>
      <c r="B377" t="s">
        <v>235</v>
      </c>
      <c r="C377" t="s">
        <v>77</v>
      </c>
      <c r="D377" t="s">
        <v>240</v>
      </c>
      <c r="E377" t="s">
        <v>24</v>
      </c>
      <c r="F377" t="s">
        <v>148</v>
      </c>
      <c r="J377" s="1">
        <v>18.277768</v>
      </c>
      <c r="N377" s="1">
        <v>-65.275215</v>
      </c>
    </row>
    <row r="378" spans="1:14" ht="15">
      <c r="A378">
        <v>377</v>
      </c>
      <c r="B378" t="s">
        <v>235</v>
      </c>
      <c r="C378" t="s">
        <v>77</v>
      </c>
      <c r="D378" t="s">
        <v>251</v>
      </c>
      <c r="E378" t="s">
        <v>24</v>
      </c>
      <c r="F378" t="s">
        <v>148</v>
      </c>
      <c r="J378" s="1">
        <v>18.283901</v>
      </c>
      <c r="N378" s="1">
        <v>-65.255017</v>
      </c>
    </row>
    <row r="379" spans="1:14" ht="15">
      <c r="A379">
        <v>378</v>
      </c>
      <c r="B379" t="s">
        <v>235</v>
      </c>
      <c r="C379" t="s">
        <v>77</v>
      </c>
      <c r="D379" t="s">
        <v>236</v>
      </c>
      <c r="E379" t="s">
        <v>24</v>
      </c>
      <c r="F379" t="s">
        <v>148</v>
      </c>
      <c r="J379" s="1">
        <v>18.315683</v>
      </c>
      <c r="N379" s="1">
        <v>-65.319139</v>
      </c>
    </row>
    <row r="380" spans="1:14" ht="15">
      <c r="A380">
        <v>379</v>
      </c>
      <c r="B380" t="s">
        <v>235</v>
      </c>
      <c r="C380" t="s">
        <v>77</v>
      </c>
      <c r="D380" t="s">
        <v>198</v>
      </c>
      <c r="E380" t="s">
        <v>25</v>
      </c>
      <c r="F380" t="s">
        <v>206</v>
      </c>
      <c r="J380" s="1">
        <v>18.31816</v>
      </c>
      <c r="N380" s="1">
        <v>-65.332709</v>
      </c>
    </row>
    <row r="381" spans="1:14" ht="15">
      <c r="A381">
        <v>380</v>
      </c>
      <c r="B381" t="s">
        <v>235</v>
      </c>
      <c r="C381" t="s">
        <v>77</v>
      </c>
      <c r="D381" t="s">
        <v>127</v>
      </c>
      <c r="E381" t="s">
        <v>25</v>
      </c>
      <c r="F381" t="s">
        <v>206</v>
      </c>
      <c r="J381" s="1">
        <v>18.330625</v>
      </c>
      <c r="N381" s="1">
        <v>-65.334344</v>
      </c>
    </row>
    <row r="382" spans="1:14" ht="15">
      <c r="A382">
        <v>381</v>
      </c>
      <c r="B382" t="s">
        <v>235</v>
      </c>
      <c r="C382" t="s">
        <v>77</v>
      </c>
      <c r="D382" t="s">
        <v>240</v>
      </c>
      <c r="E382" t="s">
        <v>25</v>
      </c>
      <c r="F382" t="s">
        <v>206</v>
      </c>
      <c r="J382" s="1">
        <v>18.277768</v>
      </c>
      <c r="N382" s="1">
        <v>-65.275215</v>
      </c>
    </row>
    <row r="383" spans="1:14" ht="15">
      <c r="A383">
        <v>382</v>
      </c>
      <c r="B383" t="s">
        <v>235</v>
      </c>
      <c r="C383" t="s">
        <v>77</v>
      </c>
      <c r="D383" t="s">
        <v>251</v>
      </c>
      <c r="E383" t="s">
        <v>25</v>
      </c>
      <c r="F383" t="s">
        <v>206</v>
      </c>
      <c r="J383" s="1">
        <v>18.283901</v>
      </c>
      <c r="N383" s="1">
        <v>-65.255017</v>
      </c>
    </row>
    <row r="384" spans="1:14" ht="15">
      <c r="A384">
        <v>383</v>
      </c>
      <c r="B384" t="s">
        <v>252</v>
      </c>
      <c r="C384" t="s">
        <v>21</v>
      </c>
      <c r="D384" t="s">
        <v>253</v>
      </c>
      <c r="E384" t="s">
        <v>7</v>
      </c>
      <c r="J384" s="1">
        <v>18.193653</v>
      </c>
      <c r="N384" s="1">
        <v>-65.488154</v>
      </c>
    </row>
    <row r="385" spans="1:14" ht="15">
      <c r="A385">
        <v>384</v>
      </c>
      <c r="B385" t="s">
        <v>252</v>
      </c>
      <c r="C385" t="s">
        <v>21</v>
      </c>
      <c r="D385" t="s">
        <v>254</v>
      </c>
      <c r="E385" t="s">
        <v>7</v>
      </c>
      <c r="J385" s="1">
        <v>18.190733</v>
      </c>
      <c r="N385" s="1">
        <v>-65.513118</v>
      </c>
    </row>
    <row r="386" spans="1:14" ht="15">
      <c r="A386">
        <v>385</v>
      </c>
      <c r="B386" s="2" t="s">
        <v>252</v>
      </c>
      <c r="C386" t="s">
        <v>21</v>
      </c>
      <c r="D386" t="s">
        <v>255</v>
      </c>
      <c r="E386" t="s">
        <v>7</v>
      </c>
      <c r="J386" s="1">
        <v>18.148905</v>
      </c>
      <c r="N386" s="1">
        <v>-65.310003</v>
      </c>
    </row>
    <row r="387" spans="1:14" ht="15">
      <c r="A387">
        <v>386</v>
      </c>
      <c r="B387" s="2" t="s">
        <v>252</v>
      </c>
      <c r="C387" t="s">
        <v>21</v>
      </c>
      <c r="D387" t="s">
        <v>289</v>
      </c>
      <c r="E387" t="s">
        <v>7</v>
      </c>
      <c r="F387" t="s">
        <v>124</v>
      </c>
      <c r="J387" s="1">
        <v>18.120073</v>
      </c>
      <c r="N387" s="1">
        <v>-65.305907</v>
      </c>
    </row>
    <row r="388" spans="1:14" ht="15">
      <c r="A388">
        <v>387</v>
      </c>
      <c r="B388" s="2" t="s">
        <v>252</v>
      </c>
      <c r="C388" t="s">
        <v>21</v>
      </c>
      <c r="D388" t="s">
        <v>104</v>
      </c>
      <c r="E388" t="s">
        <v>7</v>
      </c>
      <c r="F388" t="s">
        <v>124</v>
      </c>
      <c r="J388" s="1">
        <v>18.090535</v>
      </c>
      <c r="N388" s="1">
        <v>-65.578211</v>
      </c>
    </row>
    <row r="389" spans="1:14" ht="15">
      <c r="A389">
        <v>388</v>
      </c>
      <c r="B389" s="2" t="s">
        <v>252</v>
      </c>
      <c r="C389" t="s">
        <v>21</v>
      </c>
      <c r="D389" t="s">
        <v>256</v>
      </c>
      <c r="E389" t="s">
        <v>7</v>
      </c>
      <c r="F389" t="s">
        <v>259</v>
      </c>
      <c r="J389" s="1">
        <v>18.109194</v>
      </c>
      <c r="N389" s="1">
        <v>-65.361274</v>
      </c>
    </row>
    <row r="390" spans="1:14" ht="15">
      <c r="A390">
        <v>389</v>
      </c>
      <c r="B390" s="2" t="s">
        <v>252</v>
      </c>
      <c r="C390" t="s">
        <v>21</v>
      </c>
      <c r="D390" t="s">
        <v>257</v>
      </c>
      <c r="E390" t="s">
        <v>7</v>
      </c>
      <c r="F390" t="s">
        <v>260</v>
      </c>
      <c r="J390" s="1">
        <v>18.109118</v>
      </c>
      <c r="N390" s="1">
        <v>-65.3964</v>
      </c>
    </row>
    <row r="391" spans="1:14" ht="15">
      <c r="A391">
        <v>390</v>
      </c>
      <c r="B391" s="2" t="s">
        <v>252</v>
      </c>
      <c r="C391" t="s">
        <v>21</v>
      </c>
      <c r="D391" t="s">
        <v>286</v>
      </c>
      <c r="E391" t="s">
        <v>7</v>
      </c>
      <c r="F391" t="s">
        <v>124</v>
      </c>
      <c r="J391" s="1">
        <v>18.190733</v>
      </c>
      <c r="N391" s="1">
        <v>-65.513118</v>
      </c>
    </row>
    <row r="392" spans="1:14" ht="15">
      <c r="A392">
        <v>391</v>
      </c>
      <c r="B392" s="2" t="s">
        <v>252</v>
      </c>
      <c r="C392" t="s">
        <v>21</v>
      </c>
      <c r="D392" t="s">
        <v>289</v>
      </c>
      <c r="E392" t="s">
        <v>7</v>
      </c>
      <c r="F392" t="s">
        <v>148</v>
      </c>
      <c r="J392" s="1">
        <v>18.120073</v>
      </c>
      <c r="N392" s="1">
        <v>-65.305907</v>
      </c>
    </row>
    <row r="393" spans="1:14" ht="15">
      <c r="A393">
        <v>392</v>
      </c>
      <c r="B393" s="2" t="s">
        <v>252</v>
      </c>
      <c r="C393" t="s">
        <v>21</v>
      </c>
      <c r="D393" t="s">
        <v>258</v>
      </c>
      <c r="E393" t="s">
        <v>7</v>
      </c>
      <c r="F393" t="s">
        <v>124</v>
      </c>
      <c r="J393" s="1">
        <v>18.101724</v>
      </c>
      <c r="N393" s="1">
        <v>-65.37772</v>
      </c>
    </row>
    <row r="394" spans="1:14" ht="15">
      <c r="A394">
        <v>393</v>
      </c>
      <c r="B394" s="2" t="s">
        <v>252</v>
      </c>
      <c r="C394" t="s">
        <v>21</v>
      </c>
      <c r="D394" t="s">
        <v>185</v>
      </c>
      <c r="E394" t="s">
        <v>13</v>
      </c>
      <c r="F394" t="s">
        <v>263</v>
      </c>
      <c r="J394" s="1">
        <v>18.078295</v>
      </c>
      <c r="N394" s="1">
        <v>-65.548949</v>
      </c>
    </row>
    <row r="395" spans="1:14" ht="15">
      <c r="A395">
        <v>394</v>
      </c>
      <c r="B395" s="2" t="s">
        <v>252</v>
      </c>
      <c r="C395" t="s">
        <v>21</v>
      </c>
      <c r="D395" t="s">
        <v>226</v>
      </c>
      <c r="E395" t="s">
        <v>13</v>
      </c>
      <c r="F395" t="s">
        <v>264</v>
      </c>
      <c r="J395" s="1">
        <v>18.15677</v>
      </c>
      <c r="N395" s="1">
        <v>-65.468404</v>
      </c>
    </row>
    <row r="396" spans="1:14" ht="15">
      <c r="A396">
        <v>395</v>
      </c>
      <c r="B396" s="2" t="s">
        <v>252</v>
      </c>
      <c r="C396" t="s">
        <v>21</v>
      </c>
      <c r="D396" t="s">
        <v>261</v>
      </c>
      <c r="E396" t="s">
        <v>13</v>
      </c>
      <c r="F396" t="s">
        <v>265</v>
      </c>
      <c r="J396" s="1">
        <v>18.156468</v>
      </c>
      <c r="N396" s="1">
        <v>-65.445211</v>
      </c>
    </row>
    <row r="397" spans="1:14" ht="15">
      <c r="A397">
        <v>396</v>
      </c>
      <c r="B397" s="2" t="s">
        <v>252</v>
      </c>
      <c r="C397" t="s">
        <v>21</v>
      </c>
      <c r="D397" t="s">
        <v>258</v>
      </c>
      <c r="E397" t="s">
        <v>13</v>
      </c>
      <c r="F397" t="s">
        <v>266</v>
      </c>
      <c r="J397" s="1">
        <v>18.101724</v>
      </c>
      <c r="N397" s="1">
        <v>-65.37772</v>
      </c>
    </row>
    <row r="398" spans="1:14" ht="15">
      <c r="A398">
        <v>397</v>
      </c>
      <c r="B398" s="2" t="s">
        <v>252</v>
      </c>
      <c r="C398" t="s">
        <v>21</v>
      </c>
      <c r="D398" t="s">
        <v>262</v>
      </c>
      <c r="E398" t="s">
        <v>13</v>
      </c>
      <c r="F398" t="s">
        <v>267</v>
      </c>
      <c r="J398" s="1">
        <v>18.177063</v>
      </c>
      <c r="N398" s="1">
        <v>-65.466509</v>
      </c>
    </row>
    <row r="399" spans="1:14" ht="15">
      <c r="A399">
        <v>398</v>
      </c>
      <c r="B399" s="2" t="s">
        <v>252</v>
      </c>
      <c r="C399" t="s">
        <v>21</v>
      </c>
      <c r="D399" t="s">
        <v>287</v>
      </c>
      <c r="E399" t="s">
        <v>17</v>
      </c>
      <c r="F399" t="s">
        <v>268</v>
      </c>
      <c r="J399" s="1">
        <v>18.149472</v>
      </c>
      <c r="N399" s="1">
        <v>-65.519001</v>
      </c>
    </row>
    <row r="400" spans="1:14" ht="15">
      <c r="A400">
        <v>399</v>
      </c>
      <c r="B400" s="2" t="s">
        <v>252</v>
      </c>
      <c r="C400" t="s">
        <v>21</v>
      </c>
      <c r="D400" t="s">
        <v>290</v>
      </c>
      <c r="E400" t="s">
        <v>19</v>
      </c>
      <c r="F400" t="s">
        <v>270</v>
      </c>
      <c r="J400" s="1">
        <v>18.121463</v>
      </c>
      <c r="N400" s="1">
        <v>-65.299872</v>
      </c>
    </row>
    <row r="401" spans="1:14" ht="15">
      <c r="A401">
        <v>400</v>
      </c>
      <c r="B401" s="2" t="s">
        <v>252</v>
      </c>
      <c r="C401" t="s">
        <v>21</v>
      </c>
      <c r="D401" t="s">
        <v>269</v>
      </c>
      <c r="E401" t="s">
        <v>19</v>
      </c>
      <c r="F401" t="s">
        <v>271</v>
      </c>
      <c r="J401" s="1">
        <v>18.082253</v>
      </c>
      <c r="N401" s="1">
        <v>-65.431078</v>
      </c>
    </row>
    <row r="402" spans="1:14" ht="15">
      <c r="A402">
        <v>401</v>
      </c>
      <c r="B402" s="2" t="s">
        <v>252</v>
      </c>
      <c r="C402" t="s">
        <v>21</v>
      </c>
      <c r="D402" t="s">
        <v>287</v>
      </c>
      <c r="E402" t="s">
        <v>19</v>
      </c>
      <c r="F402" t="s">
        <v>272</v>
      </c>
      <c r="J402" s="1">
        <v>18.149472</v>
      </c>
      <c r="N402" s="1">
        <v>-65.519001</v>
      </c>
    </row>
    <row r="403" spans="1:14" ht="15">
      <c r="A403">
        <v>402</v>
      </c>
      <c r="B403" s="2" t="s">
        <v>252</v>
      </c>
      <c r="C403" t="s">
        <v>21</v>
      </c>
      <c r="D403" t="s">
        <v>185</v>
      </c>
      <c r="E403" t="s">
        <v>19</v>
      </c>
      <c r="F403" t="s">
        <v>273</v>
      </c>
      <c r="J403" s="1">
        <v>18.078295</v>
      </c>
      <c r="N403" s="1">
        <v>-65.548949</v>
      </c>
    </row>
    <row r="404" spans="1:14" ht="15">
      <c r="A404">
        <v>403</v>
      </c>
      <c r="B404" s="2" t="s">
        <v>252</v>
      </c>
      <c r="C404" t="s">
        <v>21</v>
      </c>
      <c r="D404" t="s">
        <v>50</v>
      </c>
      <c r="E404" t="s">
        <v>19</v>
      </c>
      <c r="F404" t="s">
        <v>274</v>
      </c>
      <c r="J404" s="1">
        <v>18.077369</v>
      </c>
      <c r="N404" s="1">
        <v>-65.452486</v>
      </c>
    </row>
    <row r="405" spans="1:14" ht="15">
      <c r="A405">
        <v>404</v>
      </c>
      <c r="B405" s="2" t="s">
        <v>252</v>
      </c>
      <c r="C405" t="s">
        <v>21</v>
      </c>
      <c r="D405" t="s">
        <v>258</v>
      </c>
      <c r="E405" t="s">
        <v>22</v>
      </c>
      <c r="F405" t="s">
        <v>274</v>
      </c>
      <c r="J405" s="1">
        <v>18.101724</v>
      </c>
      <c r="N405" s="1">
        <v>-65.37772</v>
      </c>
    </row>
    <row r="406" spans="1:14" ht="15">
      <c r="A406">
        <v>405</v>
      </c>
      <c r="B406" s="2" t="s">
        <v>252</v>
      </c>
      <c r="C406" t="s">
        <v>21</v>
      </c>
      <c r="D406" t="s">
        <v>258</v>
      </c>
      <c r="E406" t="s">
        <v>24</v>
      </c>
      <c r="F406" t="s">
        <v>279</v>
      </c>
      <c r="J406" s="1">
        <v>18.101724</v>
      </c>
      <c r="N406" s="1">
        <v>-65.37772</v>
      </c>
    </row>
    <row r="407" spans="1:14" ht="15">
      <c r="A407">
        <v>406</v>
      </c>
      <c r="B407" s="2" t="s">
        <v>252</v>
      </c>
      <c r="C407" t="s">
        <v>21</v>
      </c>
      <c r="D407" t="s">
        <v>275</v>
      </c>
      <c r="E407" t="s">
        <v>24</v>
      </c>
      <c r="F407" t="s">
        <v>148</v>
      </c>
      <c r="J407" s="1">
        <v>18.101972</v>
      </c>
      <c r="N407" s="1">
        <v>-65.584003</v>
      </c>
    </row>
    <row r="408" spans="1:14" ht="15">
      <c r="A408">
        <v>407</v>
      </c>
      <c r="B408" s="2" t="s">
        <v>252</v>
      </c>
      <c r="C408" t="s">
        <v>21</v>
      </c>
      <c r="D408" t="s">
        <v>276</v>
      </c>
      <c r="E408" t="s">
        <v>24</v>
      </c>
      <c r="F408" t="s">
        <v>280</v>
      </c>
      <c r="J408" s="1">
        <v>18.082052</v>
      </c>
      <c r="N408" s="1">
        <v>-65.489139</v>
      </c>
    </row>
    <row r="409" spans="1:14" ht="15">
      <c r="A409">
        <v>408</v>
      </c>
      <c r="B409" s="2" t="s">
        <v>252</v>
      </c>
      <c r="C409" t="s">
        <v>21</v>
      </c>
      <c r="D409" t="s">
        <v>254</v>
      </c>
      <c r="E409" t="s">
        <v>24</v>
      </c>
      <c r="F409" t="s">
        <v>148</v>
      </c>
      <c r="J409" s="1">
        <v>18.190733</v>
      </c>
      <c r="N409" s="1">
        <v>-65.513118</v>
      </c>
    </row>
    <row r="410" spans="1:14" ht="15">
      <c r="A410">
        <v>409</v>
      </c>
      <c r="B410" s="2" t="s">
        <v>252</v>
      </c>
      <c r="C410" t="s">
        <v>21</v>
      </c>
      <c r="D410" t="s">
        <v>253</v>
      </c>
      <c r="E410" t="s">
        <v>24</v>
      </c>
      <c r="F410" t="s">
        <v>281</v>
      </c>
      <c r="J410" s="1">
        <v>18.193653</v>
      </c>
      <c r="N410" s="1">
        <v>-65.488154</v>
      </c>
    </row>
    <row r="411" spans="1:14" ht="15">
      <c r="A411">
        <v>410</v>
      </c>
      <c r="B411" s="2" t="s">
        <v>252</v>
      </c>
      <c r="C411" t="s">
        <v>21</v>
      </c>
      <c r="D411" t="s">
        <v>277</v>
      </c>
      <c r="E411" t="s">
        <v>24</v>
      </c>
      <c r="F411" t="s">
        <v>282</v>
      </c>
      <c r="J411" s="1">
        <v>18.15747</v>
      </c>
      <c r="N411" s="1">
        <v>-65.489139</v>
      </c>
    </row>
    <row r="412" spans="1:14" ht="15">
      <c r="A412">
        <v>411</v>
      </c>
      <c r="B412" s="2" t="s">
        <v>252</v>
      </c>
      <c r="C412" t="s">
        <v>21</v>
      </c>
      <c r="D412" t="s">
        <v>287</v>
      </c>
      <c r="E412" t="s">
        <v>25</v>
      </c>
      <c r="F412" t="s">
        <v>283</v>
      </c>
      <c r="J412" s="1">
        <v>18.149472</v>
      </c>
      <c r="N412" s="1">
        <v>-65.519001</v>
      </c>
    </row>
    <row r="413" spans="1:14" ht="15">
      <c r="A413">
        <v>412</v>
      </c>
      <c r="B413" s="2" t="s">
        <v>252</v>
      </c>
      <c r="C413" t="s">
        <v>21</v>
      </c>
      <c r="D413" t="s">
        <v>275</v>
      </c>
      <c r="E413" t="s">
        <v>25</v>
      </c>
      <c r="F413" t="s">
        <v>148</v>
      </c>
      <c r="J413" s="1">
        <v>18.101972</v>
      </c>
      <c r="N413" s="1">
        <v>-65.584003</v>
      </c>
    </row>
    <row r="414" spans="1:14" ht="15">
      <c r="A414">
        <v>413</v>
      </c>
      <c r="B414" s="2" t="s">
        <v>252</v>
      </c>
      <c r="C414" t="s">
        <v>21</v>
      </c>
      <c r="D414" t="s">
        <v>290</v>
      </c>
      <c r="E414" t="s">
        <v>25</v>
      </c>
      <c r="F414" t="s">
        <v>148</v>
      </c>
      <c r="J414" s="1">
        <v>18.121463</v>
      </c>
      <c r="N414" s="1">
        <v>-65.299872</v>
      </c>
    </row>
    <row r="415" spans="1:14" ht="15">
      <c r="A415">
        <v>414</v>
      </c>
      <c r="B415" s="2" t="s">
        <v>252</v>
      </c>
      <c r="C415" t="s">
        <v>21</v>
      </c>
      <c r="D415" t="s">
        <v>287</v>
      </c>
      <c r="E415" t="s">
        <v>28</v>
      </c>
      <c r="F415" t="s">
        <v>283</v>
      </c>
      <c r="J415" s="1">
        <v>18.149472</v>
      </c>
      <c r="N415" s="1">
        <v>-65.519001</v>
      </c>
    </row>
    <row r="416" spans="1:14" ht="15">
      <c r="A416">
        <v>415</v>
      </c>
      <c r="B416" s="2" t="s">
        <v>252</v>
      </c>
      <c r="C416" t="s">
        <v>21</v>
      </c>
      <c r="D416" t="s">
        <v>278</v>
      </c>
      <c r="E416" t="s">
        <v>28</v>
      </c>
      <c r="F416" t="s">
        <v>284</v>
      </c>
      <c r="J416" s="1">
        <v>18.086118</v>
      </c>
      <c r="N416" s="1">
        <v>-65.511453</v>
      </c>
    </row>
    <row r="417" spans="1:14" ht="15">
      <c r="A417">
        <v>416</v>
      </c>
      <c r="B417" s="2" t="s">
        <v>252</v>
      </c>
      <c r="C417" t="s">
        <v>21</v>
      </c>
      <c r="D417" t="s">
        <v>288</v>
      </c>
      <c r="E417" t="s">
        <v>28</v>
      </c>
      <c r="F417" t="s">
        <v>284</v>
      </c>
      <c r="J417" s="1">
        <v>18.079482</v>
      </c>
      <c r="N417" s="1">
        <v>-65.478314</v>
      </c>
    </row>
    <row r="418" spans="1:14" ht="15">
      <c r="A418">
        <v>417</v>
      </c>
      <c r="B418" s="2" t="s">
        <v>252</v>
      </c>
      <c r="C418" t="s">
        <v>21</v>
      </c>
      <c r="D418" t="s">
        <v>258</v>
      </c>
      <c r="E418" t="s">
        <v>28</v>
      </c>
      <c r="F418" t="s">
        <v>148</v>
      </c>
      <c r="J418" s="1">
        <v>18.101724</v>
      </c>
      <c r="N418" s="1">
        <v>-65.37772</v>
      </c>
    </row>
    <row r="419" spans="1:14" ht="15">
      <c r="A419">
        <v>418</v>
      </c>
      <c r="B419" s="2" t="s">
        <v>252</v>
      </c>
      <c r="C419" t="s">
        <v>77</v>
      </c>
      <c r="D419" t="s">
        <v>128</v>
      </c>
      <c r="E419" t="s">
        <v>24</v>
      </c>
      <c r="F419" t="s">
        <v>285</v>
      </c>
      <c r="J419" s="1">
        <v>18.312044</v>
      </c>
      <c r="N419" s="1">
        <v>-65.231932</v>
      </c>
    </row>
    <row r="420" spans="1:14" ht="15">
      <c r="A420">
        <v>419</v>
      </c>
      <c r="B420" s="2" t="s">
        <v>252</v>
      </c>
      <c r="C420" t="s">
        <v>77</v>
      </c>
      <c r="D420" t="s">
        <v>128</v>
      </c>
      <c r="E420" t="s">
        <v>13</v>
      </c>
      <c r="F420" t="s">
        <v>285</v>
      </c>
      <c r="J420" s="1">
        <v>18.312044</v>
      </c>
      <c r="N420" s="1">
        <v>-65.231932</v>
      </c>
    </row>
    <row r="421" spans="1:14" ht="15">
      <c r="A421">
        <v>420</v>
      </c>
      <c r="B421" s="2" t="s">
        <v>252</v>
      </c>
      <c r="C421" t="s">
        <v>77</v>
      </c>
      <c r="D421" t="s">
        <v>128</v>
      </c>
      <c r="E421" t="s">
        <v>17</v>
      </c>
      <c r="F421" t="s">
        <v>285</v>
      </c>
      <c r="J421" s="1">
        <v>18.312044</v>
      </c>
      <c r="N421" s="1">
        <v>-65.231932</v>
      </c>
    </row>
    <row r="422" spans="1:14" ht="15">
      <c r="A422">
        <v>421</v>
      </c>
      <c r="B422" s="2" t="s">
        <v>252</v>
      </c>
      <c r="C422" t="s">
        <v>77</v>
      </c>
      <c r="D422" t="s">
        <v>128</v>
      </c>
      <c r="E422" t="s">
        <v>19</v>
      </c>
      <c r="F422" t="s">
        <v>285</v>
      </c>
      <c r="J422" s="1">
        <v>18.312044</v>
      </c>
      <c r="N422" s="1">
        <v>-65.231932</v>
      </c>
    </row>
    <row r="423" spans="1:14" ht="15">
      <c r="A423">
        <v>422</v>
      </c>
      <c r="B423" s="2" t="s">
        <v>252</v>
      </c>
      <c r="C423" t="s">
        <v>77</v>
      </c>
      <c r="D423" t="s">
        <v>128</v>
      </c>
      <c r="E423" t="s">
        <v>22</v>
      </c>
      <c r="F423" t="s">
        <v>285</v>
      </c>
      <c r="J423" s="1">
        <v>18.312044</v>
      </c>
      <c r="N423" s="1">
        <v>-65.231932</v>
      </c>
    </row>
    <row r="424" spans="1:14" ht="15">
      <c r="A424">
        <v>423</v>
      </c>
      <c r="B424" s="2" t="s">
        <v>291</v>
      </c>
      <c r="C424" t="s">
        <v>56</v>
      </c>
      <c r="D424" t="s">
        <v>57</v>
      </c>
      <c r="E424" t="s">
        <v>7</v>
      </c>
      <c r="F424" t="s">
        <v>292</v>
      </c>
      <c r="J424" s="1">
        <v>17.898807</v>
      </c>
      <c r="N424" s="1">
        <v>-66.507698</v>
      </c>
    </row>
    <row r="425" spans="1:14" ht="15">
      <c r="A425">
        <v>424</v>
      </c>
      <c r="B425" s="2" t="s">
        <v>291</v>
      </c>
      <c r="C425" t="s">
        <v>56</v>
      </c>
      <c r="D425" t="s">
        <v>57</v>
      </c>
      <c r="E425" t="s">
        <v>13</v>
      </c>
      <c r="F425" t="s">
        <v>293</v>
      </c>
      <c r="J425" s="1">
        <v>17.898807</v>
      </c>
      <c r="N425" s="1">
        <v>-66.507698</v>
      </c>
    </row>
    <row r="426" spans="1:14" ht="15">
      <c r="A426">
        <v>425</v>
      </c>
      <c r="B426" s="2" t="s">
        <v>291</v>
      </c>
      <c r="C426" t="s">
        <v>56</v>
      </c>
      <c r="D426" t="s">
        <v>57</v>
      </c>
      <c r="E426" t="s">
        <v>17</v>
      </c>
      <c r="F426" t="s">
        <v>294</v>
      </c>
      <c r="J426" s="1">
        <v>17.898807</v>
      </c>
      <c r="N426" s="1">
        <v>-66.507698</v>
      </c>
    </row>
    <row r="427" spans="1:14" ht="15">
      <c r="A427">
        <v>426</v>
      </c>
      <c r="B427" s="2" t="s">
        <v>291</v>
      </c>
      <c r="C427" t="s">
        <v>56</v>
      </c>
      <c r="D427" t="s">
        <v>57</v>
      </c>
      <c r="E427" t="s">
        <v>24</v>
      </c>
      <c r="F427" t="s">
        <v>295</v>
      </c>
      <c r="J427" s="1">
        <v>17.898807</v>
      </c>
      <c r="N427" s="1">
        <v>-66.507698</v>
      </c>
    </row>
    <row r="428" spans="1:14" ht="15">
      <c r="A428">
        <v>427</v>
      </c>
      <c r="B428" s="2" t="s">
        <v>291</v>
      </c>
      <c r="C428" t="s">
        <v>56</v>
      </c>
      <c r="D428" t="s">
        <v>57</v>
      </c>
      <c r="E428" t="s">
        <v>28</v>
      </c>
      <c r="F428" t="s">
        <v>296</v>
      </c>
      <c r="J428" s="1">
        <v>17.898807</v>
      </c>
      <c r="N428" s="1">
        <v>-66.507698</v>
      </c>
    </row>
    <row r="429" spans="1:14" ht="15">
      <c r="A429">
        <v>428</v>
      </c>
      <c r="B429" s="2" t="s">
        <v>297</v>
      </c>
      <c r="C429" t="s">
        <v>298</v>
      </c>
      <c r="D429" t="s">
        <v>299</v>
      </c>
      <c r="E429" t="s">
        <v>7</v>
      </c>
      <c r="F429" t="s">
        <v>124</v>
      </c>
      <c r="J429" s="1">
        <v>17.750765</v>
      </c>
      <c r="N429" s="1">
        <v>-64.892153</v>
      </c>
    </row>
    <row r="430" spans="1:14" ht="15">
      <c r="A430">
        <v>429</v>
      </c>
      <c r="B430" s="2" t="s">
        <v>297</v>
      </c>
      <c r="C430" t="s">
        <v>298</v>
      </c>
      <c r="D430" t="s">
        <v>300</v>
      </c>
      <c r="E430" t="s">
        <v>7</v>
      </c>
      <c r="J430" s="1">
        <v>17.701876</v>
      </c>
      <c r="N430" s="1">
        <v>-64.886736</v>
      </c>
    </row>
    <row r="431" spans="1:14" ht="15">
      <c r="A431">
        <v>430</v>
      </c>
      <c r="B431" s="2" t="s">
        <v>297</v>
      </c>
      <c r="C431" t="s">
        <v>298</v>
      </c>
      <c r="D431" t="s">
        <v>301</v>
      </c>
      <c r="E431" t="s">
        <v>7</v>
      </c>
      <c r="J431" s="1">
        <f>17+(46.291/60)</f>
        <v>17.771516666666667</v>
      </c>
      <c r="N431" s="1">
        <v>-64.873867</v>
      </c>
    </row>
    <row r="432" spans="1:14" ht="15">
      <c r="A432">
        <v>431</v>
      </c>
      <c r="B432" s="2" t="s">
        <v>297</v>
      </c>
      <c r="C432" t="s">
        <v>298</v>
      </c>
      <c r="D432" t="s">
        <v>302</v>
      </c>
      <c r="E432" t="s">
        <v>7</v>
      </c>
      <c r="J432" s="1">
        <v>17.7564</v>
      </c>
      <c r="N432" s="1">
        <v>-64.720816</v>
      </c>
    </row>
    <row r="433" spans="1:14" ht="15">
      <c r="A433">
        <v>432</v>
      </c>
      <c r="B433" s="2" t="s">
        <v>297</v>
      </c>
      <c r="C433" t="s">
        <v>298</v>
      </c>
      <c r="D433" t="s">
        <v>303</v>
      </c>
      <c r="E433" t="s">
        <v>7</v>
      </c>
      <c r="F433" t="s">
        <v>305</v>
      </c>
      <c r="J433" s="1">
        <v>17.682198</v>
      </c>
      <c r="N433" s="1">
        <v>-64.764651</v>
      </c>
    </row>
    <row r="434" spans="1:14" ht="15">
      <c r="A434">
        <v>433</v>
      </c>
      <c r="B434" s="2" t="s">
        <v>297</v>
      </c>
      <c r="C434" t="s">
        <v>298</v>
      </c>
      <c r="D434" t="s">
        <v>304</v>
      </c>
      <c r="E434" t="s">
        <v>7</v>
      </c>
      <c r="F434" t="s">
        <v>124</v>
      </c>
      <c r="J434" s="1">
        <v>17.689234</v>
      </c>
      <c r="N434" s="1">
        <v>-64.740443</v>
      </c>
    </row>
    <row r="435" spans="1:14" ht="15">
      <c r="A435">
        <v>434</v>
      </c>
      <c r="B435" s="2" t="s">
        <v>297</v>
      </c>
      <c r="C435" t="s">
        <v>298</v>
      </c>
      <c r="D435" t="s">
        <v>306</v>
      </c>
      <c r="E435" t="s">
        <v>7</v>
      </c>
      <c r="F435" t="s">
        <v>124</v>
      </c>
      <c r="J435" s="1">
        <v>17.711616</v>
      </c>
      <c r="N435" s="1">
        <v>-64.653967</v>
      </c>
    </row>
    <row r="436" spans="1:14" ht="15">
      <c r="A436">
        <v>435</v>
      </c>
      <c r="B436" s="2" t="s">
        <v>297</v>
      </c>
      <c r="C436" t="s">
        <v>298</v>
      </c>
      <c r="D436" t="s">
        <v>307</v>
      </c>
      <c r="E436" t="s">
        <v>13</v>
      </c>
      <c r="J436" s="1">
        <v>17.743116</v>
      </c>
      <c r="N436" s="1">
        <v>-64.894056</v>
      </c>
    </row>
    <row r="437" spans="1:14" ht="15">
      <c r="A437">
        <v>436</v>
      </c>
      <c r="B437" s="2" t="s">
        <v>297</v>
      </c>
      <c r="C437" t="s">
        <v>298</v>
      </c>
      <c r="D437" t="s">
        <v>316</v>
      </c>
      <c r="E437" t="s">
        <v>13</v>
      </c>
      <c r="J437" s="1">
        <v>17.746828</v>
      </c>
      <c r="N437" s="1">
        <v>-64.894884</v>
      </c>
    </row>
    <row r="438" spans="1:14" ht="15">
      <c r="A438">
        <v>437</v>
      </c>
      <c r="B438" s="2" t="s">
        <v>297</v>
      </c>
      <c r="C438" t="s">
        <v>298</v>
      </c>
      <c r="D438" t="s">
        <v>311</v>
      </c>
      <c r="E438" t="s">
        <v>13</v>
      </c>
      <c r="F438" t="s">
        <v>309</v>
      </c>
      <c r="J438" s="1">
        <v>17.739399</v>
      </c>
      <c r="N438" s="1">
        <v>-64.892195</v>
      </c>
    </row>
    <row r="439" spans="1:14" ht="15">
      <c r="A439">
        <v>438</v>
      </c>
      <c r="B439" s="2" t="s">
        <v>297</v>
      </c>
      <c r="C439" t="s">
        <v>298</v>
      </c>
      <c r="D439" t="s">
        <v>325</v>
      </c>
      <c r="E439" t="s">
        <v>13</v>
      </c>
      <c r="J439" s="1">
        <v>17.710877</v>
      </c>
      <c r="N439" s="1">
        <v>-64.88754</v>
      </c>
    </row>
    <row r="440" spans="1:14" ht="15">
      <c r="A440">
        <v>439</v>
      </c>
      <c r="B440" s="2" t="s">
        <v>297</v>
      </c>
      <c r="C440" t="s">
        <v>298</v>
      </c>
      <c r="D440" t="s">
        <v>314</v>
      </c>
      <c r="E440" t="s">
        <v>13</v>
      </c>
      <c r="J440" s="1">
        <v>17.702894</v>
      </c>
      <c r="N440" s="1">
        <v>-64.890109</v>
      </c>
    </row>
    <row r="441" spans="1:14" ht="15">
      <c r="A441">
        <v>440</v>
      </c>
      <c r="B441" s="2" t="s">
        <v>297</v>
      </c>
      <c r="C441" t="s">
        <v>298</v>
      </c>
      <c r="D441" t="s">
        <v>308</v>
      </c>
      <c r="E441" t="s">
        <v>13</v>
      </c>
      <c r="J441" s="1">
        <v>17.683436</v>
      </c>
      <c r="N441" s="1">
        <v>-64.902897</v>
      </c>
    </row>
    <row r="442" spans="1:14" ht="15">
      <c r="A442">
        <v>441</v>
      </c>
      <c r="B442" s="2" t="s">
        <v>297</v>
      </c>
      <c r="C442" t="s">
        <v>298</v>
      </c>
      <c r="D442" t="s">
        <v>310</v>
      </c>
      <c r="E442" t="s">
        <v>13</v>
      </c>
      <c r="J442" s="1">
        <v>17.687507</v>
      </c>
      <c r="N442" s="1">
        <v>-64.900996</v>
      </c>
    </row>
    <row r="443" spans="1:14" ht="15">
      <c r="A443">
        <v>442</v>
      </c>
      <c r="B443" s="2" t="s">
        <v>297</v>
      </c>
      <c r="C443" t="s">
        <v>298</v>
      </c>
      <c r="D443" t="s">
        <v>303</v>
      </c>
      <c r="E443" t="s">
        <v>13</v>
      </c>
      <c r="F443" t="s">
        <v>305</v>
      </c>
      <c r="J443" s="1">
        <v>17.682198</v>
      </c>
      <c r="N443" s="1">
        <v>-64.764651</v>
      </c>
    </row>
    <row r="444" spans="1:14" ht="15">
      <c r="A444">
        <v>443</v>
      </c>
      <c r="B444" s="2" t="s">
        <v>297</v>
      </c>
      <c r="C444" t="s">
        <v>298</v>
      </c>
      <c r="D444" t="s">
        <v>308</v>
      </c>
      <c r="E444" t="s">
        <v>17</v>
      </c>
      <c r="J444" s="1">
        <v>17.683436</v>
      </c>
      <c r="N444" s="1">
        <v>-64.902897</v>
      </c>
    </row>
    <row r="445" spans="1:14" ht="15">
      <c r="A445">
        <v>444</v>
      </c>
      <c r="B445" s="2" t="s">
        <v>297</v>
      </c>
      <c r="C445" t="s">
        <v>298</v>
      </c>
      <c r="D445" t="s">
        <v>310</v>
      </c>
      <c r="E445" t="s">
        <v>17</v>
      </c>
      <c r="J445" s="1">
        <v>17.687507</v>
      </c>
      <c r="N445" s="1">
        <v>-64.900996</v>
      </c>
    </row>
    <row r="446" spans="1:14" ht="15">
      <c r="A446">
        <v>445</v>
      </c>
      <c r="B446" s="2" t="s">
        <v>297</v>
      </c>
      <c r="C446" t="s">
        <v>298</v>
      </c>
      <c r="D446" t="s">
        <v>312</v>
      </c>
      <c r="E446" t="s">
        <v>17</v>
      </c>
      <c r="J446" s="1">
        <v>17.693651</v>
      </c>
      <c r="N446" s="1">
        <v>-64.895662</v>
      </c>
    </row>
    <row r="447" spans="1:14" ht="15">
      <c r="A447">
        <v>446</v>
      </c>
      <c r="B447" s="2" t="s">
        <v>297</v>
      </c>
      <c r="C447" t="s">
        <v>298</v>
      </c>
      <c r="D447" t="s">
        <v>313</v>
      </c>
      <c r="E447" t="s">
        <v>17</v>
      </c>
      <c r="J447" s="1">
        <v>17.697691</v>
      </c>
      <c r="N447" s="1">
        <v>-64.894309</v>
      </c>
    </row>
    <row r="448" spans="1:14" ht="15">
      <c r="A448">
        <v>447</v>
      </c>
      <c r="B448" s="2" t="s">
        <v>297</v>
      </c>
      <c r="C448" t="s">
        <v>298</v>
      </c>
      <c r="D448" t="s">
        <v>314</v>
      </c>
      <c r="E448" t="s">
        <v>17</v>
      </c>
      <c r="J448" s="1">
        <v>17.702894</v>
      </c>
      <c r="N448" s="1">
        <v>-64.890109</v>
      </c>
    </row>
    <row r="449" spans="1:14" ht="15">
      <c r="A449">
        <v>448</v>
      </c>
      <c r="B449" s="2" t="s">
        <v>297</v>
      </c>
      <c r="C449" t="s">
        <v>298</v>
      </c>
      <c r="D449" t="s">
        <v>325</v>
      </c>
      <c r="E449" t="s">
        <v>17</v>
      </c>
      <c r="J449" s="1">
        <v>17.710877</v>
      </c>
      <c r="N449" s="1">
        <v>-64.88754</v>
      </c>
    </row>
    <row r="450" spans="1:14" ht="15">
      <c r="A450">
        <v>449</v>
      </c>
      <c r="B450" s="2" t="s">
        <v>297</v>
      </c>
      <c r="C450" t="s">
        <v>298</v>
      </c>
      <c r="D450" t="s">
        <v>311</v>
      </c>
      <c r="E450" t="s">
        <v>17</v>
      </c>
      <c r="J450" s="1">
        <v>17.739399</v>
      </c>
      <c r="N450" s="1">
        <v>-64.892195</v>
      </c>
    </row>
    <row r="451" spans="1:14" ht="15">
      <c r="A451">
        <v>450</v>
      </c>
      <c r="B451" s="2" t="s">
        <v>297</v>
      </c>
      <c r="C451" t="s">
        <v>298</v>
      </c>
      <c r="D451" t="s">
        <v>307</v>
      </c>
      <c r="E451" t="s">
        <v>17</v>
      </c>
      <c r="J451" s="1">
        <v>17.743116</v>
      </c>
      <c r="N451" s="1">
        <v>-64.894056</v>
      </c>
    </row>
    <row r="452" spans="1:14" ht="15">
      <c r="A452">
        <v>451</v>
      </c>
      <c r="B452" s="2" t="s">
        <v>297</v>
      </c>
      <c r="C452" t="s">
        <v>298</v>
      </c>
      <c r="D452" t="s">
        <v>315</v>
      </c>
      <c r="E452" t="s">
        <v>17</v>
      </c>
      <c r="J452" s="1">
        <v>17.743239</v>
      </c>
      <c r="N452" s="1">
        <v>-64.895037</v>
      </c>
    </row>
    <row r="453" spans="1:14" ht="15">
      <c r="A453">
        <v>452</v>
      </c>
      <c r="B453" s="2" t="s">
        <v>297</v>
      </c>
      <c r="C453" t="s">
        <v>298</v>
      </c>
      <c r="D453" t="s">
        <v>316</v>
      </c>
      <c r="E453" t="s">
        <v>17</v>
      </c>
      <c r="J453" s="1">
        <v>17.746828</v>
      </c>
      <c r="N453" s="1">
        <v>-64.894884</v>
      </c>
    </row>
    <row r="454" spans="1:14" ht="15">
      <c r="A454">
        <v>453</v>
      </c>
      <c r="B454" s="2" t="s">
        <v>297</v>
      </c>
      <c r="C454" t="s">
        <v>298</v>
      </c>
      <c r="D454" t="s">
        <v>317</v>
      </c>
      <c r="E454" t="s">
        <v>17</v>
      </c>
      <c r="J454" s="1">
        <v>17.750894</v>
      </c>
      <c r="N454" s="1">
        <v>-64.895105</v>
      </c>
    </row>
    <row r="455" spans="1:14" ht="15">
      <c r="A455">
        <v>454</v>
      </c>
      <c r="B455" s="2" t="s">
        <v>297</v>
      </c>
      <c r="C455" t="s">
        <v>298</v>
      </c>
      <c r="D455" t="s">
        <v>318</v>
      </c>
      <c r="E455" t="s">
        <v>19</v>
      </c>
      <c r="J455" s="1">
        <v>17.773463</v>
      </c>
      <c r="N455" s="1">
        <v>-64.811842</v>
      </c>
    </row>
    <row r="456" spans="1:14" ht="15">
      <c r="A456">
        <v>455</v>
      </c>
      <c r="B456" s="2" t="s">
        <v>297</v>
      </c>
      <c r="C456" t="s">
        <v>298</v>
      </c>
      <c r="D456" t="s">
        <v>311</v>
      </c>
      <c r="E456" t="s">
        <v>19</v>
      </c>
      <c r="J456" s="1">
        <v>17.739399</v>
      </c>
      <c r="N456" s="1">
        <v>-64.892195</v>
      </c>
    </row>
    <row r="457" spans="1:14" ht="15">
      <c r="A457">
        <v>456</v>
      </c>
      <c r="B457" s="2" t="s">
        <v>297</v>
      </c>
      <c r="C457" t="s">
        <v>298</v>
      </c>
      <c r="D457" t="s">
        <v>307</v>
      </c>
      <c r="E457" t="s">
        <v>19</v>
      </c>
      <c r="J457" s="1">
        <v>17.743116</v>
      </c>
      <c r="N457" s="1">
        <v>-64.894056</v>
      </c>
    </row>
    <row r="458" spans="1:14" ht="15">
      <c r="A458">
        <v>457</v>
      </c>
      <c r="B458" s="2" t="s">
        <v>297</v>
      </c>
      <c r="C458" t="s">
        <v>298</v>
      </c>
      <c r="D458" t="s">
        <v>319</v>
      </c>
      <c r="E458" t="s">
        <v>19</v>
      </c>
      <c r="J458" s="1">
        <v>17.697691</v>
      </c>
      <c r="N458" s="1">
        <v>-64.894309</v>
      </c>
    </row>
    <row r="459" spans="1:14" ht="15">
      <c r="A459">
        <v>458</v>
      </c>
      <c r="B459" s="2" t="s">
        <v>297</v>
      </c>
      <c r="C459" t="s">
        <v>298</v>
      </c>
      <c r="D459" t="s">
        <v>307</v>
      </c>
      <c r="E459" t="s">
        <v>22</v>
      </c>
      <c r="J459" s="1">
        <v>17.743116</v>
      </c>
      <c r="N459" s="1">
        <v>-64.894056</v>
      </c>
    </row>
    <row r="460" spans="1:14" ht="15">
      <c r="A460">
        <v>459</v>
      </c>
      <c r="B460" s="2" t="s">
        <v>297</v>
      </c>
      <c r="C460" t="s">
        <v>298</v>
      </c>
      <c r="D460" t="s">
        <v>316</v>
      </c>
      <c r="E460" t="s">
        <v>22</v>
      </c>
      <c r="J460" s="1">
        <v>17.746828</v>
      </c>
      <c r="N460" s="1">
        <v>-64.894884</v>
      </c>
    </row>
    <row r="461" spans="1:14" ht="15">
      <c r="A461">
        <v>460</v>
      </c>
      <c r="B461" s="2" t="s">
        <v>297</v>
      </c>
      <c r="C461" t="s">
        <v>298</v>
      </c>
      <c r="D461" t="s">
        <v>319</v>
      </c>
      <c r="E461" t="s">
        <v>23</v>
      </c>
      <c r="J461" s="1">
        <v>17.697691</v>
      </c>
      <c r="N461" s="1">
        <v>-64.894309</v>
      </c>
    </row>
    <row r="462" spans="1:14" ht="15">
      <c r="A462">
        <v>461</v>
      </c>
      <c r="B462" s="2" t="s">
        <v>297</v>
      </c>
      <c r="C462" t="s">
        <v>298</v>
      </c>
      <c r="D462" t="s">
        <v>325</v>
      </c>
      <c r="E462" t="s">
        <v>23</v>
      </c>
      <c r="J462" s="1">
        <v>17.710877</v>
      </c>
      <c r="N462" s="1">
        <v>-64.88754</v>
      </c>
    </row>
    <row r="463" spans="1:14" ht="15">
      <c r="A463">
        <v>462</v>
      </c>
      <c r="B463" s="2" t="s">
        <v>297</v>
      </c>
      <c r="C463" t="s">
        <v>298</v>
      </c>
      <c r="D463" t="s">
        <v>308</v>
      </c>
      <c r="E463" t="s">
        <v>24</v>
      </c>
      <c r="J463" s="1">
        <v>17.683436</v>
      </c>
      <c r="N463" s="1">
        <v>-64.902897</v>
      </c>
    </row>
    <row r="464" spans="1:14" ht="15">
      <c r="A464">
        <v>463</v>
      </c>
      <c r="B464" s="2" t="s">
        <v>297</v>
      </c>
      <c r="C464" t="s">
        <v>298</v>
      </c>
      <c r="D464" t="s">
        <v>310</v>
      </c>
      <c r="E464" t="s">
        <v>24</v>
      </c>
      <c r="J464" s="1">
        <v>17.687507</v>
      </c>
      <c r="N464" s="1">
        <v>-64.900996</v>
      </c>
    </row>
    <row r="465" spans="1:14" ht="15">
      <c r="A465">
        <v>464</v>
      </c>
      <c r="B465" s="2" t="s">
        <v>297</v>
      </c>
      <c r="C465" t="s">
        <v>298</v>
      </c>
      <c r="D465" t="s">
        <v>312</v>
      </c>
      <c r="E465" t="s">
        <v>24</v>
      </c>
      <c r="J465" s="1">
        <v>17.693651</v>
      </c>
      <c r="N465" s="1">
        <v>-64.895662</v>
      </c>
    </row>
    <row r="466" spans="1:14" ht="15">
      <c r="A466">
        <v>465</v>
      </c>
      <c r="B466" s="2" t="s">
        <v>297</v>
      </c>
      <c r="C466" t="s">
        <v>298</v>
      </c>
      <c r="D466" t="s">
        <v>306</v>
      </c>
      <c r="E466" t="s">
        <v>24</v>
      </c>
      <c r="J466" s="1">
        <v>17.711616</v>
      </c>
      <c r="N466" s="1">
        <v>-64.653967</v>
      </c>
    </row>
    <row r="467" spans="1:14" ht="15">
      <c r="A467">
        <v>466</v>
      </c>
      <c r="B467" s="2" t="s">
        <v>297</v>
      </c>
      <c r="C467" t="s">
        <v>298</v>
      </c>
      <c r="D467" t="s">
        <v>313</v>
      </c>
      <c r="E467" t="s">
        <v>24</v>
      </c>
      <c r="J467" s="1">
        <v>17.697691</v>
      </c>
      <c r="N467" s="1">
        <v>-64.894309</v>
      </c>
    </row>
    <row r="468" spans="1:14" ht="15">
      <c r="A468">
        <v>467</v>
      </c>
      <c r="B468" s="2" t="s">
        <v>297</v>
      </c>
      <c r="C468" t="s">
        <v>298</v>
      </c>
      <c r="D468" t="s">
        <v>314</v>
      </c>
      <c r="E468" t="s">
        <v>24</v>
      </c>
      <c r="J468" s="1">
        <v>17.702894</v>
      </c>
      <c r="N468" s="1">
        <v>-64.890109</v>
      </c>
    </row>
    <row r="469" spans="1:14" ht="15">
      <c r="A469">
        <v>468</v>
      </c>
      <c r="B469" s="2" t="s">
        <v>297</v>
      </c>
      <c r="C469" t="s">
        <v>298</v>
      </c>
      <c r="D469" t="s">
        <v>325</v>
      </c>
      <c r="E469" t="s">
        <v>24</v>
      </c>
      <c r="J469" s="1">
        <v>17.710877</v>
      </c>
      <c r="N469" s="1">
        <v>-64.88754</v>
      </c>
    </row>
    <row r="470" spans="1:14" ht="15">
      <c r="A470">
        <v>469</v>
      </c>
      <c r="B470" s="2" t="s">
        <v>297</v>
      </c>
      <c r="C470" t="s">
        <v>298</v>
      </c>
      <c r="D470" t="s">
        <v>320</v>
      </c>
      <c r="E470" t="s">
        <v>24</v>
      </c>
      <c r="J470" s="1">
        <v>17.742097</v>
      </c>
      <c r="N470" s="1">
        <v>-64.894973</v>
      </c>
    </row>
    <row r="471" spans="1:14" ht="15">
      <c r="A471">
        <v>470</v>
      </c>
      <c r="B471" s="2" t="s">
        <v>297</v>
      </c>
      <c r="C471" t="s">
        <v>298</v>
      </c>
      <c r="D471" t="s">
        <v>321</v>
      </c>
      <c r="E471" t="s">
        <v>24</v>
      </c>
      <c r="J471" s="1">
        <v>17.742348</v>
      </c>
      <c r="N471" s="1">
        <v>-64.900795</v>
      </c>
    </row>
    <row r="472" spans="1:14" ht="15">
      <c r="A472">
        <v>471</v>
      </c>
      <c r="B472" s="2" t="s">
        <v>297</v>
      </c>
      <c r="C472" t="s">
        <v>298</v>
      </c>
      <c r="D472" t="s">
        <v>307</v>
      </c>
      <c r="E472" t="s">
        <v>24</v>
      </c>
      <c r="J472" s="1">
        <v>17.743116</v>
      </c>
      <c r="N472" s="1">
        <v>-64.894056</v>
      </c>
    </row>
    <row r="473" spans="1:14" ht="15">
      <c r="A473">
        <v>472</v>
      </c>
      <c r="B473" s="2" t="s">
        <v>297</v>
      </c>
      <c r="C473" t="s">
        <v>298</v>
      </c>
      <c r="D473" t="s">
        <v>315</v>
      </c>
      <c r="E473" t="s">
        <v>24</v>
      </c>
      <c r="J473" s="1">
        <v>17.743239</v>
      </c>
      <c r="N473" s="1">
        <v>-64.895037</v>
      </c>
    </row>
    <row r="474" spans="1:14" ht="15">
      <c r="A474">
        <v>473</v>
      </c>
      <c r="B474" s="2" t="s">
        <v>297</v>
      </c>
      <c r="C474" t="s">
        <v>298</v>
      </c>
      <c r="D474" t="s">
        <v>316</v>
      </c>
      <c r="E474" t="s">
        <v>24</v>
      </c>
      <c r="J474" s="1">
        <v>17.746828</v>
      </c>
      <c r="N474" s="1">
        <v>-64.894884</v>
      </c>
    </row>
    <row r="475" spans="1:14" ht="15">
      <c r="A475">
        <v>474</v>
      </c>
      <c r="B475" s="2" t="s">
        <v>297</v>
      </c>
      <c r="C475" t="s">
        <v>298</v>
      </c>
      <c r="D475" t="s">
        <v>322</v>
      </c>
      <c r="E475" t="s">
        <v>24</v>
      </c>
      <c r="J475" s="1">
        <v>17.75083</v>
      </c>
      <c r="N475" s="1">
        <v>-64.896462</v>
      </c>
    </row>
    <row r="476" spans="1:14" ht="15">
      <c r="A476">
        <v>475</v>
      </c>
      <c r="B476" s="2" t="s">
        <v>297</v>
      </c>
      <c r="C476" t="s">
        <v>298</v>
      </c>
      <c r="D476" t="s">
        <v>323</v>
      </c>
      <c r="E476" t="s">
        <v>24</v>
      </c>
      <c r="J476" s="1">
        <v>17.751786</v>
      </c>
      <c r="N476" s="1">
        <v>-64.895757</v>
      </c>
    </row>
    <row r="477" spans="1:14" ht="15">
      <c r="A477">
        <v>476</v>
      </c>
      <c r="B477" s="2" t="s">
        <v>297</v>
      </c>
      <c r="C477" t="s">
        <v>298</v>
      </c>
      <c r="D477" t="s">
        <v>324</v>
      </c>
      <c r="E477" t="s">
        <v>24</v>
      </c>
      <c r="J477" s="1">
        <v>17.750894</v>
      </c>
      <c r="N477" s="1">
        <v>-64.895105</v>
      </c>
    </row>
    <row r="478" spans="1:14" ht="15">
      <c r="A478">
        <v>477</v>
      </c>
      <c r="B478" s="2" t="s">
        <v>297</v>
      </c>
      <c r="C478" t="s">
        <v>298</v>
      </c>
      <c r="D478" t="s">
        <v>301</v>
      </c>
      <c r="E478" t="s">
        <v>24</v>
      </c>
      <c r="J478" s="1">
        <f>17+(46.291/60)</f>
        <v>17.771516666666667</v>
      </c>
      <c r="N478" s="1">
        <v>-64.873867</v>
      </c>
    </row>
    <row r="479" spans="1:14" ht="15">
      <c r="A479">
        <v>478</v>
      </c>
      <c r="B479" s="2" t="s">
        <v>297</v>
      </c>
      <c r="C479" t="s">
        <v>298</v>
      </c>
      <c r="D479" t="s">
        <v>318</v>
      </c>
      <c r="E479" t="s">
        <v>24</v>
      </c>
      <c r="J479" s="1">
        <v>17.773463</v>
      </c>
      <c r="N479" s="1">
        <v>-64.811842</v>
      </c>
    </row>
    <row r="480" spans="1:14" ht="15">
      <c r="A480">
        <v>479</v>
      </c>
      <c r="B480" s="2" t="s">
        <v>297</v>
      </c>
      <c r="C480" t="s">
        <v>298</v>
      </c>
      <c r="D480" t="s">
        <v>302</v>
      </c>
      <c r="E480" t="s">
        <v>24</v>
      </c>
      <c r="J480" s="1">
        <v>17.7564</v>
      </c>
      <c r="N480" s="1">
        <v>-64.720816</v>
      </c>
    </row>
    <row r="481" spans="1:14" ht="15">
      <c r="A481">
        <v>480</v>
      </c>
      <c r="B481" s="2" t="s">
        <v>297</v>
      </c>
      <c r="C481" t="s">
        <v>298</v>
      </c>
      <c r="D481" t="s">
        <v>303</v>
      </c>
      <c r="E481" t="s">
        <v>24</v>
      </c>
      <c r="J481" s="1">
        <v>17.682198</v>
      </c>
      <c r="N481" s="1">
        <v>-64.764651</v>
      </c>
    </row>
    <row r="482" spans="1:14" ht="15">
      <c r="A482">
        <v>481</v>
      </c>
      <c r="B482" s="2" t="s">
        <v>297</v>
      </c>
      <c r="C482" t="s">
        <v>298</v>
      </c>
      <c r="D482" t="s">
        <v>299</v>
      </c>
      <c r="E482" t="s">
        <v>24</v>
      </c>
      <c r="J482" s="1">
        <v>17.750765</v>
      </c>
      <c r="N482" s="1">
        <v>-64.892153</v>
      </c>
    </row>
    <row r="483" spans="1:14" ht="15">
      <c r="A483">
        <v>482</v>
      </c>
      <c r="B483" s="2" t="s">
        <v>297</v>
      </c>
      <c r="C483" t="s">
        <v>298</v>
      </c>
      <c r="D483" t="s">
        <v>308</v>
      </c>
      <c r="E483" t="s">
        <v>25</v>
      </c>
      <c r="J483" s="1">
        <v>17.683436</v>
      </c>
      <c r="N483" s="1">
        <v>-64.902897</v>
      </c>
    </row>
    <row r="484" spans="1:14" ht="15">
      <c r="A484">
        <v>483</v>
      </c>
      <c r="B484" s="2" t="s">
        <v>297</v>
      </c>
      <c r="C484" t="s">
        <v>298</v>
      </c>
      <c r="D484" t="s">
        <v>310</v>
      </c>
      <c r="E484" t="s">
        <v>25</v>
      </c>
      <c r="J484" s="1">
        <v>17.687507</v>
      </c>
      <c r="N484" s="1">
        <v>-64.900996</v>
      </c>
    </row>
    <row r="485" spans="1:14" ht="15">
      <c r="A485">
        <v>484</v>
      </c>
      <c r="B485" s="2" t="s">
        <v>297</v>
      </c>
      <c r="C485" t="s">
        <v>298</v>
      </c>
      <c r="D485" t="s">
        <v>312</v>
      </c>
      <c r="E485" t="s">
        <v>25</v>
      </c>
      <c r="J485" s="1">
        <v>17.693651</v>
      </c>
      <c r="N485" s="1">
        <v>-64.895662</v>
      </c>
    </row>
    <row r="486" spans="1:14" ht="15">
      <c r="A486">
        <v>485</v>
      </c>
      <c r="B486" s="2" t="s">
        <v>297</v>
      </c>
      <c r="C486" t="s">
        <v>298</v>
      </c>
      <c r="D486" t="s">
        <v>313</v>
      </c>
      <c r="E486" t="s">
        <v>25</v>
      </c>
      <c r="J486" s="1">
        <v>17.697691</v>
      </c>
      <c r="N486" s="1">
        <v>-64.894309</v>
      </c>
    </row>
    <row r="487" spans="1:14" ht="15">
      <c r="A487">
        <v>486</v>
      </c>
      <c r="B487" s="2" t="s">
        <v>297</v>
      </c>
      <c r="C487" t="s">
        <v>298</v>
      </c>
      <c r="D487" t="s">
        <v>314</v>
      </c>
      <c r="E487" t="s">
        <v>25</v>
      </c>
      <c r="J487" s="1">
        <v>17.702894</v>
      </c>
      <c r="N487" s="1">
        <v>-64.890109</v>
      </c>
    </row>
    <row r="488" spans="1:14" ht="15">
      <c r="A488">
        <v>487</v>
      </c>
      <c r="B488" s="2" t="s">
        <v>297</v>
      </c>
      <c r="C488" t="s">
        <v>298</v>
      </c>
      <c r="D488" t="s">
        <v>325</v>
      </c>
      <c r="E488" t="s">
        <v>25</v>
      </c>
      <c r="J488" s="1">
        <v>17.710877</v>
      </c>
      <c r="N488" s="1">
        <v>-64.88754</v>
      </c>
    </row>
    <row r="489" spans="1:14" ht="15">
      <c r="A489">
        <v>488</v>
      </c>
      <c r="B489" s="2" t="s">
        <v>297</v>
      </c>
      <c r="C489" t="s">
        <v>298</v>
      </c>
      <c r="D489" t="s">
        <v>308</v>
      </c>
      <c r="E489" t="s">
        <v>28</v>
      </c>
      <c r="J489" s="1">
        <v>17.683436</v>
      </c>
      <c r="N489" s="1">
        <v>-64.902897</v>
      </c>
    </row>
    <row r="490" spans="1:14" ht="15">
      <c r="A490">
        <v>489</v>
      </c>
      <c r="B490" s="2" t="s">
        <v>297</v>
      </c>
      <c r="C490" t="s">
        <v>298</v>
      </c>
      <c r="D490" t="s">
        <v>310</v>
      </c>
      <c r="E490" t="s">
        <v>28</v>
      </c>
      <c r="J490" s="1">
        <v>17.687507</v>
      </c>
      <c r="N490" s="1">
        <v>-64.900996</v>
      </c>
    </row>
    <row r="491" spans="1:14" ht="15">
      <c r="A491">
        <v>490</v>
      </c>
      <c r="B491" s="2" t="s">
        <v>297</v>
      </c>
      <c r="C491" t="s">
        <v>298</v>
      </c>
      <c r="D491" t="s">
        <v>312</v>
      </c>
      <c r="E491" t="s">
        <v>28</v>
      </c>
      <c r="J491" s="1">
        <v>17.693651</v>
      </c>
      <c r="N491" s="1">
        <v>-64.895662</v>
      </c>
    </row>
    <row r="492" spans="1:14" ht="15">
      <c r="A492">
        <v>491</v>
      </c>
      <c r="B492" s="2" t="s">
        <v>297</v>
      </c>
      <c r="C492" t="s">
        <v>298</v>
      </c>
      <c r="D492" t="s">
        <v>313</v>
      </c>
      <c r="E492" t="s">
        <v>28</v>
      </c>
      <c r="J492" s="1">
        <v>17.697691</v>
      </c>
      <c r="N492" s="1">
        <v>-64.894309</v>
      </c>
    </row>
    <row r="493" spans="1:14" ht="15">
      <c r="A493">
        <v>492</v>
      </c>
      <c r="B493" s="2" t="s">
        <v>297</v>
      </c>
      <c r="C493" t="s">
        <v>298</v>
      </c>
      <c r="D493" t="s">
        <v>314</v>
      </c>
      <c r="E493" t="s">
        <v>28</v>
      </c>
      <c r="J493" s="1">
        <v>17.702894</v>
      </c>
      <c r="N493" s="1">
        <v>-64.890109</v>
      </c>
    </row>
    <row r="494" spans="1:14" ht="15">
      <c r="A494">
        <v>493</v>
      </c>
      <c r="B494" s="2" t="s">
        <v>297</v>
      </c>
      <c r="C494" t="s">
        <v>298</v>
      </c>
      <c r="D494" t="s">
        <v>325</v>
      </c>
      <c r="E494" t="s">
        <v>28</v>
      </c>
      <c r="J494" s="1">
        <v>17.710877</v>
      </c>
      <c r="N494" s="1">
        <v>-64.88754</v>
      </c>
    </row>
    <row r="495" spans="1:14" ht="15">
      <c r="A495">
        <v>494</v>
      </c>
      <c r="B495" s="2" t="s">
        <v>297</v>
      </c>
      <c r="C495" t="s">
        <v>298</v>
      </c>
      <c r="D495" t="s">
        <v>307</v>
      </c>
      <c r="E495" t="s">
        <v>28</v>
      </c>
      <c r="J495" s="1">
        <v>17.743116</v>
      </c>
      <c r="N495" s="1">
        <v>-64.894056</v>
      </c>
    </row>
    <row r="496" spans="1:14" ht="15">
      <c r="A496">
        <v>495</v>
      </c>
      <c r="B496" s="2" t="s">
        <v>297</v>
      </c>
      <c r="C496" t="s">
        <v>298</v>
      </c>
      <c r="D496" t="s">
        <v>315</v>
      </c>
      <c r="E496" t="s">
        <v>28</v>
      </c>
      <c r="J496" s="1">
        <v>17.743239</v>
      </c>
      <c r="N496" s="1">
        <v>-64.895037</v>
      </c>
    </row>
    <row r="497" spans="1:14" ht="15">
      <c r="A497">
        <v>496</v>
      </c>
      <c r="B497" s="2" t="s">
        <v>297</v>
      </c>
      <c r="C497" t="s">
        <v>298</v>
      </c>
      <c r="D497" t="s">
        <v>316</v>
      </c>
      <c r="E497" t="s">
        <v>28</v>
      </c>
      <c r="J497" s="1">
        <v>17.746828</v>
      </c>
      <c r="N497" s="1">
        <v>-64.894884</v>
      </c>
    </row>
    <row r="498" spans="1:14" ht="15">
      <c r="A498">
        <v>497</v>
      </c>
      <c r="B498" s="2" t="s">
        <v>297</v>
      </c>
      <c r="C498" t="s">
        <v>298</v>
      </c>
      <c r="D498" t="s">
        <v>322</v>
      </c>
      <c r="E498" t="s">
        <v>28</v>
      </c>
      <c r="J498" s="1">
        <v>17.75083</v>
      </c>
      <c r="N498" s="1">
        <v>-64.896462</v>
      </c>
    </row>
    <row r="499" spans="1:14" ht="15">
      <c r="A499">
        <v>498</v>
      </c>
      <c r="B499" s="2" t="s">
        <v>297</v>
      </c>
      <c r="C499" t="s">
        <v>298</v>
      </c>
      <c r="D499" t="s">
        <v>323</v>
      </c>
      <c r="E499" t="s">
        <v>28</v>
      </c>
      <c r="J499" s="1">
        <v>17.751786</v>
      </c>
      <c r="N499" s="1">
        <v>-64.895757</v>
      </c>
    </row>
    <row r="500" spans="1:14" ht="15">
      <c r="A500">
        <v>499</v>
      </c>
      <c r="B500" s="2" t="s">
        <v>297</v>
      </c>
      <c r="C500" t="s">
        <v>298</v>
      </c>
      <c r="D500" t="s">
        <v>324</v>
      </c>
      <c r="E500" t="s">
        <v>28</v>
      </c>
      <c r="J500" s="1">
        <v>17.750894</v>
      </c>
      <c r="N500" s="1">
        <v>-64.895105</v>
      </c>
    </row>
    <row r="501" spans="1:14" ht="15">
      <c r="A501">
        <v>500</v>
      </c>
      <c r="B501" s="2" t="s">
        <v>297</v>
      </c>
      <c r="C501" t="s">
        <v>298</v>
      </c>
      <c r="D501" t="s">
        <v>301</v>
      </c>
      <c r="E501" t="s">
        <v>28</v>
      </c>
      <c r="J501" s="1">
        <f>17+(46.291/60)</f>
        <v>17.771516666666667</v>
      </c>
      <c r="N501" s="1">
        <v>-64.873867</v>
      </c>
    </row>
    <row r="502" spans="1:14" ht="15">
      <c r="A502">
        <v>501</v>
      </c>
      <c r="B502" s="2" t="s">
        <v>297</v>
      </c>
      <c r="C502" t="s">
        <v>298</v>
      </c>
      <c r="D502" t="s">
        <v>318</v>
      </c>
      <c r="E502" t="s">
        <v>28</v>
      </c>
      <c r="J502" s="1">
        <v>17.773463</v>
      </c>
      <c r="N502" s="1">
        <v>-64.811842</v>
      </c>
    </row>
    <row r="503" spans="1:14" ht="15">
      <c r="A503">
        <v>502</v>
      </c>
      <c r="B503" s="2" t="s">
        <v>297</v>
      </c>
      <c r="C503" t="s">
        <v>298</v>
      </c>
      <c r="D503" t="s">
        <v>302</v>
      </c>
      <c r="E503" t="s">
        <v>28</v>
      </c>
      <c r="J503" s="1">
        <v>17.7564</v>
      </c>
      <c r="N503" s="1">
        <v>-64.720816</v>
      </c>
    </row>
    <row r="504" spans="1:14" ht="15">
      <c r="A504">
        <v>503</v>
      </c>
      <c r="B504" s="2" t="s">
        <v>297</v>
      </c>
      <c r="C504" t="s">
        <v>298</v>
      </c>
      <c r="D504" t="s">
        <v>303</v>
      </c>
      <c r="E504" t="s">
        <v>28</v>
      </c>
      <c r="J504" s="1">
        <v>17.682198</v>
      </c>
      <c r="N504" s="1">
        <v>-64.764651</v>
      </c>
    </row>
    <row r="505" spans="1:14" ht="15">
      <c r="A505">
        <v>504</v>
      </c>
      <c r="B505" s="2" t="s">
        <v>297</v>
      </c>
      <c r="C505" t="s">
        <v>298</v>
      </c>
      <c r="D505" t="s">
        <v>299</v>
      </c>
      <c r="E505" t="s">
        <v>28</v>
      </c>
      <c r="J505" s="1">
        <v>17.750765</v>
      </c>
      <c r="N505" s="1">
        <v>-64.892153</v>
      </c>
    </row>
    <row r="506" spans="1:14" ht="15">
      <c r="A506">
        <v>505</v>
      </c>
      <c r="B506" s="2" t="s">
        <v>297</v>
      </c>
      <c r="C506" t="s">
        <v>298</v>
      </c>
      <c r="D506" t="s">
        <v>306</v>
      </c>
      <c r="E506" t="s">
        <v>28</v>
      </c>
      <c r="J506" s="1">
        <v>17.711616</v>
      </c>
      <c r="N506" s="1">
        <v>-64.653967</v>
      </c>
    </row>
    <row r="507" spans="1:14" ht="15">
      <c r="A507">
        <v>506</v>
      </c>
      <c r="B507" s="2" t="s">
        <v>326</v>
      </c>
      <c r="C507" t="s">
        <v>298</v>
      </c>
      <c r="D507" t="s">
        <v>351</v>
      </c>
      <c r="E507" t="s">
        <v>7</v>
      </c>
      <c r="F507" t="s">
        <v>124</v>
      </c>
      <c r="J507" s="1">
        <v>17.75754</v>
      </c>
      <c r="N507" s="1">
        <v>-64.718079</v>
      </c>
    </row>
    <row r="508" spans="1:14" ht="15">
      <c r="A508">
        <v>507</v>
      </c>
      <c r="B508" s="2" t="s">
        <v>326</v>
      </c>
      <c r="C508" t="s">
        <v>298</v>
      </c>
      <c r="D508" t="s">
        <v>327</v>
      </c>
      <c r="E508" t="s">
        <v>7</v>
      </c>
      <c r="F508" t="s">
        <v>328</v>
      </c>
      <c r="J508" s="1">
        <v>17.788268</v>
      </c>
      <c r="N508" s="1">
        <v>-64.609103</v>
      </c>
    </row>
    <row r="509" spans="1:14" ht="15">
      <c r="A509">
        <v>508</v>
      </c>
      <c r="B509" s="2" t="s">
        <v>326</v>
      </c>
      <c r="C509" t="s">
        <v>298</v>
      </c>
      <c r="D509" t="s">
        <v>329</v>
      </c>
      <c r="E509" t="s">
        <v>24</v>
      </c>
      <c r="F509" t="s">
        <v>124</v>
      </c>
      <c r="J509" s="1">
        <v>17.787042</v>
      </c>
      <c r="N509" s="1">
        <v>-64.757345</v>
      </c>
    </row>
    <row r="510" spans="1:14" ht="15">
      <c r="A510">
        <v>509</v>
      </c>
      <c r="B510" s="2" t="s">
        <v>326</v>
      </c>
      <c r="C510" t="s">
        <v>298</v>
      </c>
      <c r="D510" t="s">
        <v>318</v>
      </c>
      <c r="E510" t="s">
        <v>24</v>
      </c>
      <c r="F510" t="s">
        <v>331</v>
      </c>
      <c r="J510" s="1">
        <v>17.773463</v>
      </c>
      <c r="N510" s="1">
        <v>-64.811842</v>
      </c>
    </row>
    <row r="511" spans="1:14" ht="15">
      <c r="A511">
        <v>510</v>
      </c>
      <c r="B511" s="2" t="s">
        <v>326</v>
      </c>
      <c r="C511" t="s">
        <v>298</v>
      </c>
      <c r="D511" t="s">
        <v>330</v>
      </c>
      <c r="E511" t="s">
        <v>28</v>
      </c>
      <c r="J511" s="1">
        <v>17.753695</v>
      </c>
      <c r="N511" s="1">
        <v>-64.70763</v>
      </c>
    </row>
    <row r="512" spans="1:14" ht="15">
      <c r="A512">
        <v>511</v>
      </c>
      <c r="B512" s="2" t="s">
        <v>326</v>
      </c>
      <c r="C512" t="s">
        <v>298</v>
      </c>
      <c r="D512" t="s">
        <v>319</v>
      </c>
      <c r="E512" t="s">
        <v>28</v>
      </c>
      <c r="J512" s="1">
        <v>17.697691</v>
      </c>
      <c r="N512" s="1">
        <v>-64.894309</v>
      </c>
    </row>
    <row r="513" spans="1:14" ht="15">
      <c r="A513">
        <v>512</v>
      </c>
      <c r="B513" s="2" t="s">
        <v>332</v>
      </c>
      <c r="C513" t="s">
        <v>298</v>
      </c>
      <c r="D513" t="s">
        <v>333</v>
      </c>
      <c r="E513" t="s">
        <v>7</v>
      </c>
      <c r="F513" t="s">
        <v>336</v>
      </c>
      <c r="J513" s="1">
        <v>17.765838</v>
      </c>
      <c r="N513" s="1">
        <v>-64.842622</v>
      </c>
    </row>
    <row r="514" spans="1:14" ht="15">
      <c r="A514">
        <v>513</v>
      </c>
      <c r="B514" s="2" t="s">
        <v>332</v>
      </c>
      <c r="C514" t="s">
        <v>298</v>
      </c>
      <c r="D514" t="s">
        <v>334</v>
      </c>
      <c r="E514" t="s">
        <v>7</v>
      </c>
      <c r="F514" t="s">
        <v>336</v>
      </c>
      <c r="J514" s="1">
        <v>17.763957</v>
      </c>
      <c r="N514" s="1">
        <v>-64.833677</v>
      </c>
    </row>
    <row r="515" spans="1:14" ht="15">
      <c r="A515">
        <v>514</v>
      </c>
      <c r="B515" s="2" t="s">
        <v>332</v>
      </c>
      <c r="C515" t="s">
        <v>298</v>
      </c>
      <c r="D515" t="s">
        <v>318</v>
      </c>
      <c r="E515" t="s">
        <v>7</v>
      </c>
      <c r="F515" t="s">
        <v>337</v>
      </c>
      <c r="J515" s="1">
        <v>17.773463</v>
      </c>
      <c r="N515" s="1">
        <v>-64.811842</v>
      </c>
    </row>
    <row r="516" spans="1:14" ht="15">
      <c r="A516">
        <v>515</v>
      </c>
      <c r="B516" s="2" t="s">
        <v>332</v>
      </c>
      <c r="C516" t="s">
        <v>298</v>
      </c>
      <c r="D516" t="s">
        <v>335</v>
      </c>
      <c r="E516" t="s">
        <v>17</v>
      </c>
      <c r="F516" t="s">
        <v>285</v>
      </c>
      <c r="J516" s="1">
        <v>17.775784</v>
      </c>
      <c r="N516" s="1">
        <v>-64.815325</v>
      </c>
    </row>
    <row r="517" spans="1:14" ht="15">
      <c r="A517">
        <v>516</v>
      </c>
      <c r="B517" s="2" t="s">
        <v>332</v>
      </c>
      <c r="C517" t="s">
        <v>298</v>
      </c>
      <c r="D517" t="s">
        <v>329</v>
      </c>
      <c r="E517" t="s">
        <v>19</v>
      </c>
      <c r="F517" t="s">
        <v>338</v>
      </c>
      <c r="J517" s="1">
        <v>17.787042</v>
      </c>
      <c r="N517" s="1">
        <v>-64.757345</v>
      </c>
    </row>
    <row r="518" spans="1:14" ht="15">
      <c r="A518">
        <v>517</v>
      </c>
      <c r="B518" s="2" t="s">
        <v>332</v>
      </c>
      <c r="C518" t="s">
        <v>298</v>
      </c>
      <c r="D518" t="s">
        <v>318</v>
      </c>
      <c r="E518" t="s">
        <v>19</v>
      </c>
      <c r="F518" t="s">
        <v>338</v>
      </c>
      <c r="J518" s="1">
        <v>17.773463</v>
      </c>
      <c r="N518" s="1">
        <v>-64.811842</v>
      </c>
    </row>
    <row r="519" spans="1:14" ht="15">
      <c r="A519">
        <v>518</v>
      </c>
      <c r="B519" s="2" t="s">
        <v>332</v>
      </c>
      <c r="C519" t="s">
        <v>298</v>
      </c>
      <c r="D519" t="s">
        <v>333</v>
      </c>
      <c r="E519" t="s">
        <v>22</v>
      </c>
      <c r="F519" t="s">
        <v>341</v>
      </c>
      <c r="J519" s="1">
        <v>17.765838</v>
      </c>
      <c r="N519" s="1">
        <v>-64.842622</v>
      </c>
    </row>
    <row r="520" spans="1:14" ht="15">
      <c r="A520">
        <v>519</v>
      </c>
      <c r="B520" s="2" t="s">
        <v>332</v>
      </c>
      <c r="C520" t="s">
        <v>298</v>
      </c>
      <c r="D520" t="s">
        <v>334</v>
      </c>
      <c r="E520" t="s">
        <v>22</v>
      </c>
      <c r="F520" t="s">
        <v>341</v>
      </c>
      <c r="J520" s="1">
        <v>17.763957</v>
      </c>
      <c r="N520" s="1">
        <v>-64.833677</v>
      </c>
    </row>
    <row r="521" spans="1:14" ht="15">
      <c r="A521">
        <v>520</v>
      </c>
      <c r="B521" s="2" t="s">
        <v>332</v>
      </c>
      <c r="C521" t="s">
        <v>298</v>
      </c>
      <c r="D521" t="s">
        <v>329</v>
      </c>
      <c r="E521" t="s">
        <v>22</v>
      </c>
      <c r="F521" t="s">
        <v>341</v>
      </c>
      <c r="J521" s="1">
        <v>17.787042</v>
      </c>
      <c r="N521" s="1">
        <v>-64.757345</v>
      </c>
    </row>
    <row r="522" spans="1:14" ht="15">
      <c r="A522">
        <v>521</v>
      </c>
      <c r="B522" s="2" t="s">
        <v>332</v>
      </c>
      <c r="C522" t="s">
        <v>298</v>
      </c>
      <c r="D522" t="s">
        <v>318</v>
      </c>
      <c r="E522" t="s">
        <v>22</v>
      </c>
      <c r="F522" t="s">
        <v>341</v>
      </c>
      <c r="J522" s="1">
        <v>17.773463</v>
      </c>
      <c r="N522" s="1">
        <v>-64.811842</v>
      </c>
    </row>
    <row r="523" spans="1:14" ht="15">
      <c r="A523">
        <v>522</v>
      </c>
      <c r="B523" s="2" t="s">
        <v>332</v>
      </c>
      <c r="C523" t="s">
        <v>298</v>
      </c>
      <c r="D523" t="s">
        <v>301</v>
      </c>
      <c r="E523" t="s">
        <v>22</v>
      </c>
      <c r="F523" t="s">
        <v>341</v>
      </c>
      <c r="J523" s="1">
        <f>17+(46.291/60)</f>
        <v>17.771516666666667</v>
      </c>
      <c r="N523" s="1">
        <v>-64.873867</v>
      </c>
    </row>
    <row r="524" spans="1:14" ht="15">
      <c r="A524">
        <v>523</v>
      </c>
      <c r="B524" s="2" t="s">
        <v>332</v>
      </c>
      <c r="C524" t="s">
        <v>298</v>
      </c>
      <c r="D524" t="s">
        <v>339</v>
      </c>
      <c r="E524" t="s">
        <v>22</v>
      </c>
      <c r="F524" t="s">
        <v>341</v>
      </c>
      <c r="J524" s="1">
        <v>17.713064</v>
      </c>
      <c r="N524" s="1">
        <v>-64.889421</v>
      </c>
    </row>
    <row r="525" spans="1:14" ht="15">
      <c r="A525">
        <v>524</v>
      </c>
      <c r="B525" s="2" t="s">
        <v>332</v>
      </c>
      <c r="C525" t="s">
        <v>298</v>
      </c>
      <c r="D525" t="s">
        <v>335</v>
      </c>
      <c r="E525" t="s">
        <v>22</v>
      </c>
      <c r="F525" t="s">
        <v>341</v>
      </c>
      <c r="J525" s="1">
        <v>17.775784</v>
      </c>
      <c r="N525" s="1">
        <v>-64.815325</v>
      </c>
    </row>
    <row r="526" spans="1:14" ht="15">
      <c r="A526">
        <v>525</v>
      </c>
      <c r="B526" s="2" t="s">
        <v>332</v>
      </c>
      <c r="C526" t="s">
        <v>298</v>
      </c>
      <c r="D526" t="s">
        <v>340</v>
      </c>
      <c r="E526" t="s">
        <v>22</v>
      </c>
      <c r="F526" t="s">
        <v>341</v>
      </c>
      <c r="J526" s="1">
        <f>17+(45.911/60)</f>
        <v>17.765183333333333</v>
      </c>
      <c r="N526" s="1">
        <v>-64.843117</v>
      </c>
    </row>
    <row r="527" spans="1:14" ht="15">
      <c r="A527">
        <v>526</v>
      </c>
      <c r="B527" s="2" t="s">
        <v>332</v>
      </c>
      <c r="C527" t="s">
        <v>298</v>
      </c>
      <c r="D527" t="s">
        <v>319</v>
      </c>
      <c r="E527" t="s">
        <v>22</v>
      </c>
      <c r="F527" t="s">
        <v>341</v>
      </c>
      <c r="J527" s="1">
        <v>17.697691</v>
      </c>
      <c r="N527" s="1">
        <v>-64.894309</v>
      </c>
    </row>
    <row r="528" spans="1:14" ht="15">
      <c r="A528">
        <v>527</v>
      </c>
      <c r="B528" s="2" t="s">
        <v>332</v>
      </c>
      <c r="C528" t="s">
        <v>298</v>
      </c>
      <c r="D528" t="s">
        <v>321</v>
      </c>
      <c r="E528" t="s">
        <v>22</v>
      </c>
      <c r="F528" t="s">
        <v>341</v>
      </c>
      <c r="J528" s="1">
        <v>17.742348</v>
      </c>
      <c r="N528" s="1">
        <v>-64.900795</v>
      </c>
    </row>
    <row r="529" spans="1:14" ht="15">
      <c r="A529">
        <v>528</v>
      </c>
      <c r="B529" s="2" t="s">
        <v>332</v>
      </c>
      <c r="C529" t="s">
        <v>298</v>
      </c>
      <c r="D529" t="s">
        <v>333</v>
      </c>
      <c r="E529" t="s">
        <v>23</v>
      </c>
      <c r="F529" t="s">
        <v>342</v>
      </c>
      <c r="J529" s="1">
        <v>17.765838</v>
      </c>
      <c r="N529" s="1">
        <v>-64.842622</v>
      </c>
    </row>
    <row r="530" spans="1:14" ht="15">
      <c r="A530">
        <v>529</v>
      </c>
      <c r="B530" s="2" t="s">
        <v>332</v>
      </c>
      <c r="C530" t="s">
        <v>298</v>
      </c>
      <c r="D530" t="s">
        <v>334</v>
      </c>
      <c r="E530" t="s">
        <v>23</v>
      </c>
      <c r="F530" t="s">
        <v>342</v>
      </c>
      <c r="J530" s="1">
        <v>17.763957</v>
      </c>
      <c r="N530" s="1">
        <v>-64.833677</v>
      </c>
    </row>
    <row r="531" spans="1:14" ht="15">
      <c r="A531">
        <v>530</v>
      </c>
      <c r="B531" s="2" t="s">
        <v>332</v>
      </c>
      <c r="C531" t="s">
        <v>298</v>
      </c>
      <c r="D531" t="s">
        <v>329</v>
      </c>
      <c r="E531" t="s">
        <v>23</v>
      </c>
      <c r="F531" t="s">
        <v>342</v>
      </c>
      <c r="J531" s="1">
        <v>17.787042</v>
      </c>
      <c r="N531" s="1">
        <v>-64.757345</v>
      </c>
    </row>
    <row r="532" spans="1:14" ht="15">
      <c r="A532">
        <v>531</v>
      </c>
      <c r="B532" s="2" t="s">
        <v>332</v>
      </c>
      <c r="C532" t="s">
        <v>298</v>
      </c>
      <c r="D532" t="s">
        <v>318</v>
      </c>
      <c r="E532" t="s">
        <v>23</v>
      </c>
      <c r="F532" t="s">
        <v>342</v>
      </c>
      <c r="J532" s="1">
        <v>17.773463</v>
      </c>
      <c r="N532" s="1">
        <v>-64.811842</v>
      </c>
    </row>
    <row r="533" spans="1:14" ht="15">
      <c r="A533">
        <v>532</v>
      </c>
      <c r="B533" s="2" t="s">
        <v>332</v>
      </c>
      <c r="C533" t="s">
        <v>298</v>
      </c>
      <c r="D533" t="s">
        <v>301</v>
      </c>
      <c r="E533" t="s">
        <v>23</v>
      </c>
      <c r="F533" t="s">
        <v>342</v>
      </c>
      <c r="J533" s="1">
        <f>17+(46.291/60)</f>
        <v>17.771516666666667</v>
      </c>
      <c r="N533" s="1">
        <v>-64.873867</v>
      </c>
    </row>
    <row r="534" spans="1:14" ht="15">
      <c r="A534">
        <v>533</v>
      </c>
      <c r="B534" s="2" t="s">
        <v>332</v>
      </c>
      <c r="C534" t="s">
        <v>298</v>
      </c>
      <c r="D534" t="s">
        <v>339</v>
      </c>
      <c r="E534" t="s">
        <v>23</v>
      </c>
      <c r="F534" t="s">
        <v>343</v>
      </c>
      <c r="J534" s="1">
        <v>17.713064</v>
      </c>
      <c r="N534" s="1">
        <v>-64.889421</v>
      </c>
    </row>
    <row r="535" spans="1:14" ht="15">
      <c r="A535">
        <v>534</v>
      </c>
      <c r="B535" s="2" t="s">
        <v>332</v>
      </c>
      <c r="C535" t="s">
        <v>298</v>
      </c>
      <c r="D535" t="s">
        <v>335</v>
      </c>
      <c r="E535" t="s">
        <v>23</v>
      </c>
      <c r="F535" t="s">
        <v>342</v>
      </c>
      <c r="J535" s="1">
        <v>17.775784</v>
      </c>
      <c r="N535" s="1">
        <v>-64.815325</v>
      </c>
    </row>
    <row r="536" spans="1:14" ht="15">
      <c r="A536">
        <v>535</v>
      </c>
      <c r="B536" s="2" t="s">
        <v>332</v>
      </c>
      <c r="C536" t="s">
        <v>298</v>
      </c>
      <c r="D536" t="s">
        <v>340</v>
      </c>
      <c r="E536" t="s">
        <v>23</v>
      </c>
      <c r="F536" t="s">
        <v>342</v>
      </c>
      <c r="J536" s="1">
        <f>17+(45.911/60)</f>
        <v>17.765183333333333</v>
      </c>
      <c r="N536" s="1">
        <v>-64.843117</v>
      </c>
    </row>
    <row r="537" spans="1:14" ht="15">
      <c r="A537">
        <v>536</v>
      </c>
      <c r="B537" s="2" t="s">
        <v>332</v>
      </c>
      <c r="C537" t="s">
        <v>298</v>
      </c>
      <c r="D537" t="s">
        <v>319</v>
      </c>
      <c r="E537" t="s">
        <v>23</v>
      </c>
      <c r="F537" t="s">
        <v>342</v>
      </c>
      <c r="J537" s="1">
        <v>17.697691</v>
      </c>
      <c r="N537" s="1">
        <v>-64.894309</v>
      </c>
    </row>
    <row r="538" spans="1:14" ht="15">
      <c r="A538">
        <v>537</v>
      </c>
      <c r="B538" s="2" t="s">
        <v>332</v>
      </c>
      <c r="C538" t="s">
        <v>298</v>
      </c>
      <c r="D538" t="s">
        <v>321</v>
      </c>
      <c r="E538" t="s">
        <v>23</v>
      </c>
      <c r="F538" t="s">
        <v>343</v>
      </c>
      <c r="J538" s="1">
        <v>17.742348</v>
      </c>
      <c r="N538" s="1">
        <v>-64.900795</v>
      </c>
    </row>
    <row r="539" spans="1:14" ht="15">
      <c r="A539">
        <v>538</v>
      </c>
      <c r="B539" s="2" t="s">
        <v>332</v>
      </c>
      <c r="C539" t="s">
        <v>298</v>
      </c>
      <c r="D539" t="s">
        <v>329</v>
      </c>
      <c r="E539" t="s">
        <v>24</v>
      </c>
      <c r="F539" t="s">
        <v>344</v>
      </c>
      <c r="J539" s="1">
        <v>17.787042</v>
      </c>
      <c r="N539" s="1">
        <v>-64.757345</v>
      </c>
    </row>
    <row r="540" spans="1:14" ht="15">
      <c r="A540">
        <v>539</v>
      </c>
      <c r="B540" s="2" t="s">
        <v>332</v>
      </c>
      <c r="C540" t="s">
        <v>298</v>
      </c>
      <c r="D540" t="s">
        <v>318</v>
      </c>
      <c r="E540" t="s">
        <v>24</v>
      </c>
      <c r="F540" t="s">
        <v>345</v>
      </c>
      <c r="J540" s="1">
        <v>17.773463</v>
      </c>
      <c r="N540" s="1">
        <v>-64.811842</v>
      </c>
    </row>
    <row r="541" spans="1:14" ht="15">
      <c r="A541">
        <v>540</v>
      </c>
      <c r="B541" s="2" t="s">
        <v>332</v>
      </c>
      <c r="C541" t="s">
        <v>298</v>
      </c>
      <c r="D541" t="s">
        <v>340</v>
      </c>
      <c r="E541" t="s">
        <v>24</v>
      </c>
      <c r="F541" t="s">
        <v>346</v>
      </c>
      <c r="J541" s="1">
        <f>17+(45.911/60)</f>
        <v>17.765183333333333</v>
      </c>
      <c r="N541" s="1">
        <v>-64.843117</v>
      </c>
    </row>
    <row r="542" spans="1:14" ht="15">
      <c r="A542">
        <v>541</v>
      </c>
      <c r="B542" s="2" t="s">
        <v>332</v>
      </c>
      <c r="C542" t="s">
        <v>298</v>
      </c>
      <c r="D542" t="s">
        <v>319</v>
      </c>
      <c r="E542" t="s">
        <v>24</v>
      </c>
      <c r="F542" t="s">
        <v>347</v>
      </c>
      <c r="J542" s="1">
        <v>17.697691</v>
      </c>
      <c r="N542" s="1">
        <v>-64.894309</v>
      </c>
    </row>
    <row r="543" spans="1:14" ht="15">
      <c r="A543">
        <v>542</v>
      </c>
      <c r="B543" s="2" t="s">
        <v>332</v>
      </c>
      <c r="C543" t="s">
        <v>298</v>
      </c>
      <c r="D543" t="s">
        <v>333</v>
      </c>
      <c r="E543" t="s">
        <v>25</v>
      </c>
      <c r="F543" t="s">
        <v>348</v>
      </c>
      <c r="J543" s="1">
        <v>17.765838</v>
      </c>
      <c r="N543" s="1">
        <v>-64.842622</v>
      </c>
    </row>
    <row r="544" spans="1:14" ht="15">
      <c r="A544">
        <v>543</v>
      </c>
      <c r="B544" s="2" t="s">
        <v>332</v>
      </c>
      <c r="C544" t="s">
        <v>298</v>
      </c>
      <c r="D544" t="s">
        <v>334</v>
      </c>
      <c r="E544" t="s">
        <v>25</v>
      </c>
      <c r="F544" t="s">
        <v>348</v>
      </c>
      <c r="J544" s="1">
        <v>17.763957</v>
      </c>
      <c r="N544" s="1">
        <v>-64.833677</v>
      </c>
    </row>
    <row r="545" spans="1:14" ht="15">
      <c r="A545">
        <v>544</v>
      </c>
      <c r="B545" s="2" t="s">
        <v>332</v>
      </c>
      <c r="C545" t="s">
        <v>298</v>
      </c>
      <c r="D545" t="s">
        <v>329</v>
      </c>
      <c r="E545" t="s">
        <v>25</v>
      </c>
      <c r="F545" t="s">
        <v>348</v>
      </c>
      <c r="J545" s="1">
        <v>17.787042</v>
      </c>
      <c r="N545" s="1">
        <v>-64.757345</v>
      </c>
    </row>
    <row r="546" spans="1:14" ht="15">
      <c r="A546">
        <v>545</v>
      </c>
      <c r="B546" s="2" t="s">
        <v>332</v>
      </c>
      <c r="C546" t="s">
        <v>298</v>
      </c>
      <c r="D546" t="s">
        <v>318</v>
      </c>
      <c r="E546" t="s">
        <v>25</v>
      </c>
      <c r="F546" t="s">
        <v>348</v>
      </c>
      <c r="J546" s="1">
        <v>17.773463</v>
      </c>
      <c r="N546" s="1">
        <v>-64.811842</v>
      </c>
    </row>
    <row r="547" spans="1:14" ht="15">
      <c r="A547">
        <v>546</v>
      </c>
      <c r="B547" s="2" t="s">
        <v>332</v>
      </c>
      <c r="C547" t="s">
        <v>298</v>
      </c>
      <c r="D547" t="s">
        <v>301</v>
      </c>
      <c r="E547" t="s">
        <v>25</v>
      </c>
      <c r="F547" t="s">
        <v>348</v>
      </c>
      <c r="J547" s="1">
        <f>17+(46.291/60)</f>
        <v>17.771516666666667</v>
      </c>
      <c r="N547" s="1">
        <v>-64.873867</v>
      </c>
    </row>
    <row r="548" spans="1:14" ht="15">
      <c r="A548">
        <v>547</v>
      </c>
      <c r="B548" s="2" t="s">
        <v>332</v>
      </c>
      <c r="C548" t="s">
        <v>298</v>
      </c>
      <c r="D548" t="s">
        <v>339</v>
      </c>
      <c r="E548" t="s">
        <v>25</v>
      </c>
      <c r="F548" t="s">
        <v>348</v>
      </c>
      <c r="J548" s="1">
        <v>17.713064</v>
      </c>
      <c r="N548" s="1">
        <v>-64.889421</v>
      </c>
    </row>
    <row r="549" spans="1:14" ht="15">
      <c r="A549">
        <v>548</v>
      </c>
      <c r="B549" s="2" t="s">
        <v>332</v>
      </c>
      <c r="C549" t="s">
        <v>298</v>
      </c>
      <c r="D549" t="s">
        <v>335</v>
      </c>
      <c r="E549" t="s">
        <v>25</v>
      </c>
      <c r="F549" t="s">
        <v>348</v>
      </c>
      <c r="J549" s="1">
        <v>17.775784</v>
      </c>
      <c r="N549" s="1">
        <v>-64.815325</v>
      </c>
    </row>
    <row r="550" spans="1:14" ht="15">
      <c r="A550">
        <v>549</v>
      </c>
      <c r="B550" s="2" t="s">
        <v>332</v>
      </c>
      <c r="C550" t="s">
        <v>298</v>
      </c>
      <c r="D550" t="s">
        <v>340</v>
      </c>
      <c r="E550" t="s">
        <v>25</v>
      </c>
      <c r="F550" t="s">
        <v>348</v>
      </c>
      <c r="J550" s="1">
        <v>17.769882</v>
      </c>
      <c r="N550" s="1">
        <v>-64.864996</v>
      </c>
    </row>
    <row r="551" spans="1:14" ht="15">
      <c r="A551">
        <v>550</v>
      </c>
      <c r="B551" s="2" t="s">
        <v>332</v>
      </c>
      <c r="C551" t="s">
        <v>298</v>
      </c>
      <c r="D551" t="s">
        <v>319</v>
      </c>
      <c r="E551" t="s">
        <v>25</v>
      </c>
      <c r="F551" t="s">
        <v>348</v>
      </c>
      <c r="J551" s="1">
        <v>17.697691</v>
      </c>
      <c r="N551" s="1">
        <v>-64.894309</v>
      </c>
    </row>
    <row r="552" spans="1:14" ht="15">
      <c r="A552">
        <v>551</v>
      </c>
      <c r="B552" s="2" t="s">
        <v>332</v>
      </c>
      <c r="C552" t="s">
        <v>298</v>
      </c>
      <c r="D552" t="s">
        <v>321</v>
      </c>
      <c r="E552" t="s">
        <v>25</v>
      </c>
      <c r="F552" t="s">
        <v>348</v>
      </c>
      <c r="J552" s="1">
        <v>17.742348</v>
      </c>
      <c r="N552" s="1">
        <v>-64.900795</v>
      </c>
    </row>
    <row r="553" spans="1:14" ht="15">
      <c r="A553">
        <v>552</v>
      </c>
      <c r="B553" s="2" t="s">
        <v>332</v>
      </c>
      <c r="C553" t="s">
        <v>298</v>
      </c>
      <c r="D553" t="s">
        <v>333</v>
      </c>
      <c r="E553" t="s">
        <v>28</v>
      </c>
      <c r="F553" t="s">
        <v>348</v>
      </c>
      <c r="J553" s="1">
        <v>17.765838</v>
      </c>
      <c r="N553" s="1">
        <v>-64.842622</v>
      </c>
    </row>
    <row r="554" spans="1:14" ht="15">
      <c r="A554">
        <v>553</v>
      </c>
      <c r="B554" s="2" t="s">
        <v>332</v>
      </c>
      <c r="C554" t="s">
        <v>298</v>
      </c>
      <c r="D554" t="s">
        <v>334</v>
      </c>
      <c r="E554" t="s">
        <v>28</v>
      </c>
      <c r="F554" t="s">
        <v>348</v>
      </c>
      <c r="J554" s="1">
        <v>17.763957</v>
      </c>
      <c r="N554" s="1">
        <v>-64.833677</v>
      </c>
    </row>
    <row r="555" spans="1:14" ht="15">
      <c r="A555">
        <v>554</v>
      </c>
      <c r="B555" s="2" t="s">
        <v>332</v>
      </c>
      <c r="C555" t="s">
        <v>298</v>
      </c>
      <c r="D555" t="s">
        <v>329</v>
      </c>
      <c r="E555" t="s">
        <v>28</v>
      </c>
      <c r="F555" t="s">
        <v>348</v>
      </c>
      <c r="J555" s="1">
        <v>17.787042</v>
      </c>
      <c r="N555" s="1">
        <v>-64.757345</v>
      </c>
    </row>
    <row r="556" spans="1:14" ht="15">
      <c r="A556">
        <v>555</v>
      </c>
      <c r="B556" s="2" t="s">
        <v>332</v>
      </c>
      <c r="C556" t="s">
        <v>298</v>
      </c>
      <c r="D556" t="s">
        <v>318</v>
      </c>
      <c r="E556" t="s">
        <v>28</v>
      </c>
      <c r="F556" t="s">
        <v>348</v>
      </c>
      <c r="J556" s="1">
        <v>17.773463</v>
      </c>
      <c r="N556" s="1">
        <v>-64.811842</v>
      </c>
    </row>
    <row r="557" spans="1:14" ht="15">
      <c r="A557">
        <v>556</v>
      </c>
      <c r="B557" s="2" t="s">
        <v>332</v>
      </c>
      <c r="C557" t="s">
        <v>298</v>
      </c>
      <c r="D557" t="s">
        <v>301</v>
      </c>
      <c r="E557" t="s">
        <v>28</v>
      </c>
      <c r="F557" t="s">
        <v>348</v>
      </c>
      <c r="J557" s="1">
        <f>17+(46.291/60)</f>
        <v>17.771516666666667</v>
      </c>
      <c r="N557" s="1">
        <v>-64.873867</v>
      </c>
    </row>
    <row r="558" spans="1:14" ht="15">
      <c r="A558">
        <v>557</v>
      </c>
      <c r="B558" s="2" t="s">
        <v>332</v>
      </c>
      <c r="C558" t="s">
        <v>298</v>
      </c>
      <c r="D558" t="s">
        <v>339</v>
      </c>
      <c r="E558" t="s">
        <v>28</v>
      </c>
      <c r="F558" t="s">
        <v>348</v>
      </c>
      <c r="J558" s="1">
        <v>17.713064</v>
      </c>
      <c r="N558" s="1">
        <v>-64.889421</v>
      </c>
    </row>
    <row r="559" spans="1:14" ht="15">
      <c r="A559">
        <v>558</v>
      </c>
      <c r="B559" s="2" t="s">
        <v>332</v>
      </c>
      <c r="C559" t="s">
        <v>298</v>
      </c>
      <c r="D559" t="s">
        <v>335</v>
      </c>
      <c r="E559" t="s">
        <v>28</v>
      </c>
      <c r="F559" t="s">
        <v>348</v>
      </c>
      <c r="J559" s="1">
        <v>17.775784</v>
      </c>
      <c r="N559" s="1">
        <v>-64.815325</v>
      </c>
    </row>
    <row r="560" spans="1:14" ht="15">
      <c r="A560">
        <v>559</v>
      </c>
      <c r="B560" s="2" t="s">
        <v>332</v>
      </c>
      <c r="C560" t="s">
        <v>298</v>
      </c>
      <c r="D560" t="s">
        <v>340</v>
      </c>
      <c r="E560" t="s">
        <v>28</v>
      </c>
      <c r="F560" t="s">
        <v>348</v>
      </c>
      <c r="J560" s="1">
        <f>17+(45.911/60)</f>
        <v>17.765183333333333</v>
      </c>
      <c r="N560" s="1">
        <v>-64.843117</v>
      </c>
    </row>
    <row r="561" spans="1:14" ht="15">
      <c r="A561">
        <v>560</v>
      </c>
      <c r="B561" s="2" t="s">
        <v>332</v>
      </c>
      <c r="C561" t="s">
        <v>298</v>
      </c>
      <c r="D561" t="s">
        <v>319</v>
      </c>
      <c r="E561" t="s">
        <v>28</v>
      </c>
      <c r="F561" t="s">
        <v>348</v>
      </c>
      <c r="J561" s="1">
        <v>17.697691</v>
      </c>
      <c r="N561" s="1">
        <v>-64.894309</v>
      </c>
    </row>
    <row r="562" spans="1:14" ht="15">
      <c r="A562">
        <v>561</v>
      </c>
      <c r="B562" s="2" t="s">
        <v>332</v>
      </c>
      <c r="C562" t="s">
        <v>298</v>
      </c>
      <c r="D562" t="s">
        <v>321</v>
      </c>
      <c r="E562" t="s">
        <v>28</v>
      </c>
      <c r="F562" t="s">
        <v>348</v>
      </c>
      <c r="J562" s="1">
        <v>17.742348</v>
      </c>
      <c r="N562" s="1">
        <v>-64.900795</v>
      </c>
    </row>
    <row r="563" spans="1:14" ht="15">
      <c r="A563">
        <v>562</v>
      </c>
      <c r="B563" s="2" t="s">
        <v>349</v>
      </c>
      <c r="C563" t="s">
        <v>298</v>
      </c>
      <c r="D563" t="s">
        <v>350</v>
      </c>
      <c r="E563" t="s">
        <v>7</v>
      </c>
      <c r="F563" t="s">
        <v>352</v>
      </c>
      <c r="J563" s="1">
        <v>17.755806</v>
      </c>
      <c r="N563" s="1">
        <v>-64.714043</v>
      </c>
    </row>
    <row r="564" spans="1:14" ht="15">
      <c r="A564">
        <v>563</v>
      </c>
      <c r="B564" s="2" t="s">
        <v>349</v>
      </c>
      <c r="C564" t="s">
        <v>298</v>
      </c>
      <c r="D564" t="s">
        <v>353</v>
      </c>
      <c r="E564" t="s">
        <v>7</v>
      </c>
      <c r="J564" s="1">
        <v>17.787317</v>
      </c>
      <c r="N564" s="1">
        <v>-64.7399</v>
      </c>
    </row>
    <row r="565" spans="1:14" ht="15">
      <c r="A565">
        <v>564</v>
      </c>
      <c r="B565" s="2" t="s">
        <v>349</v>
      </c>
      <c r="C565" t="s">
        <v>298</v>
      </c>
      <c r="D565" t="s">
        <v>354</v>
      </c>
      <c r="E565" t="s">
        <v>7</v>
      </c>
      <c r="J565" s="1">
        <v>17.7849</v>
      </c>
      <c r="N565" s="1">
        <v>-64.75925</v>
      </c>
    </row>
    <row r="566" spans="1:14" ht="15">
      <c r="A566">
        <v>565</v>
      </c>
      <c r="B566" s="2" t="s">
        <v>349</v>
      </c>
      <c r="C566" t="s">
        <v>298</v>
      </c>
      <c r="D566" t="s">
        <v>355</v>
      </c>
      <c r="E566" t="s">
        <v>7</v>
      </c>
      <c r="J566" s="1">
        <v>17.7855</v>
      </c>
      <c r="N566" s="1">
        <v>-64.760167</v>
      </c>
    </row>
    <row r="567" spans="1:14" ht="15">
      <c r="A567">
        <v>566</v>
      </c>
      <c r="B567" s="2" t="s">
        <v>349</v>
      </c>
      <c r="C567" t="s">
        <v>298</v>
      </c>
      <c r="D567" t="s">
        <v>356</v>
      </c>
      <c r="E567" t="s">
        <v>7</v>
      </c>
      <c r="J567" s="1">
        <v>17.78545</v>
      </c>
      <c r="N567" s="1">
        <v>-64.761633</v>
      </c>
    </row>
    <row r="568" spans="1:14" ht="15">
      <c r="A568">
        <v>567</v>
      </c>
      <c r="B568" s="2" t="s">
        <v>349</v>
      </c>
      <c r="C568" t="s">
        <v>298</v>
      </c>
      <c r="D568" t="s">
        <v>357</v>
      </c>
      <c r="E568" t="s">
        <v>7</v>
      </c>
      <c r="J568" s="1">
        <v>17.786667</v>
      </c>
      <c r="N568" s="1">
        <v>-64.753333</v>
      </c>
    </row>
    <row r="569" spans="1:14" ht="15">
      <c r="A569">
        <v>568</v>
      </c>
      <c r="B569" s="2" t="s">
        <v>349</v>
      </c>
      <c r="C569" t="s">
        <v>298</v>
      </c>
      <c r="D569" t="s">
        <v>358</v>
      </c>
      <c r="E569" t="s">
        <v>13</v>
      </c>
      <c r="F569" t="s">
        <v>359</v>
      </c>
      <c r="J569" s="1">
        <v>17.785046</v>
      </c>
      <c r="N569" s="1">
        <v>-64.730932</v>
      </c>
    </row>
    <row r="570" spans="1:14" ht="15">
      <c r="A570">
        <v>569</v>
      </c>
      <c r="B570" s="2" t="s">
        <v>349</v>
      </c>
      <c r="C570" t="s">
        <v>298</v>
      </c>
      <c r="D570" t="s">
        <v>360</v>
      </c>
      <c r="E570" t="s">
        <v>17</v>
      </c>
      <c r="F570" t="s">
        <v>398</v>
      </c>
      <c r="J570" s="1">
        <f>17+(46.674/60)</f>
        <v>17.7779</v>
      </c>
      <c r="N570" s="1">
        <v>-64.672767</v>
      </c>
    </row>
    <row r="571" spans="1:14" ht="15">
      <c r="A571">
        <v>570</v>
      </c>
      <c r="B571" s="2" t="s">
        <v>349</v>
      </c>
      <c r="C571" t="s">
        <v>298</v>
      </c>
      <c r="D571" t="s">
        <v>361</v>
      </c>
      <c r="E571" t="s">
        <v>17</v>
      </c>
      <c r="F571" t="s">
        <v>398</v>
      </c>
      <c r="J571" s="1">
        <f>17+(46.469/60)</f>
        <v>17.774483333333333</v>
      </c>
      <c r="N571" s="1">
        <v>-64.684483</v>
      </c>
    </row>
    <row r="572" spans="1:14" ht="15">
      <c r="A572">
        <v>571</v>
      </c>
      <c r="B572" s="2" t="s">
        <v>349</v>
      </c>
      <c r="C572" t="s">
        <v>298</v>
      </c>
      <c r="D572" t="s">
        <v>362</v>
      </c>
      <c r="E572" t="s">
        <v>17</v>
      </c>
      <c r="F572" t="s">
        <v>398</v>
      </c>
      <c r="J572" s="1">
        <f>17+(46.118/60)</f>
        <v>17.768633333333334</v>
      </c>
      <c r="N572" s="1">
        <v>-64.691217</v>
      </c>
    </row>
    <row r="573" spans="1:14" ht="15">
      <c r="A573">
        <v>572</v>
      </c>
      <c r="B573" s="2" t="s">
        <v>349</v>
      </c>
      <c r="C573" t="s">
        <v>298</v>
      </c>
      <c r="D573" t="s">
        <v>363</v>
      </c>
      <c r="E573" t="s">
        <v>17</v>
      </c>
      <c r="F573" t="s">
        <v>398</v>
      </c>
      <c r="J573" s="1">
        <f>17+(45.967/60)</f>
        <v>17.766116666666665</v>
      </c>
      <c r="N573" s="1">
        <v>-64.694</v>
      </c>
    </row>
    <row r="574" spans="1:14" ht="15">
      <c r="A574">
        <v>573</v>
      </c>
      <c r="B574" s="2" t="s">
        <v>349</v>
      </c>
      <c r="C574" t="s">
        <v>298</v>
      </c>
      <c r="D574" t="s">
        <v>364</v>
      </c>
      <c r="E574" t="s">
        <v>17</v>
      </c>
      <c r="F574" t="s">
        <v>398</v>
      </c>
      <c r="J574" s="1">
        <f>17+(45.696/60)</f>
        <v>17.7616</v>
      </c>
      <c r="N574" s="1">
        <v>-64.6988</v>
      </c>
    </row>
    <row r="575" spans="1:14" ht="15">
      <c r="A575">
        <v>574</v>
      </c>
      <c r="B575" s="2" t="s">
        <v>349</v>
      </c>
      <c r="C575" t="s">
        <v>298</v>
      </c>
      <c r="D575" t="s">
        <v>365</v>
      </c>
      <c r="E575" t="s">
        <v>17</v>
      </c>
      <c r="F575" t="s">
        <v>398</v>
      </c>
      <c r="J575" s="1">
        <f>17+(45.569/60)</f>
        <v>17.759483333333332</v>
      </c>
      <c r="N575" s="1">
        <v>-64.703183</v>
      </c>
    </row>
    <row r="576" spans="1:14" ht="15">
      <c r="A576">
        <v>575</v>
      </c>
      <c r="B576" s="2" t="s">
        <v>349</v>
      </c>
      <c r="C576" t="s">
        <v>298</v>
      </c>
      <c r="D576" t="s">
        <v>366</v>
      </c>
      <c r="E576" t="s">
        <v>17</v>
      </c>
      <c r="F576" t="s">
        <v>398</v>
      </c>
      <c r="J576" s="1">
        <f>17+(45.605/60)</f>
        <v>17.760083333333334</v>
      </c>
      <c r="N576" s="1">
        <v>-64.70455</v>
      </c>
    </row>
    <row r="577" spans="1:14" ht="15">
      <c r="A577">
        <v>576</v>
      </c>
      <c r="B577" s="2" t="s">
        <v>349</v>
      </c>
      <c r="C577" t="s">
        <v>298</v>
      </c>
      <c r="D577" t="s">
        <v>367</v>
      </c>
      <c r="E577" t="s">
        <v>17</v>
      </c>
      <c r="F577" t="s">
        <v>398</v>
      </c>
      <c r="J577" s="1">
        <f>17+(45.601/60)</f>
        <v>17.760016666666665</v>
      </c>
      <c r="N577" s="1">
        <v>-64.7071</v>
      </c>
    </row>
    <row r="578" spans="1:14" ht="15">
      <c r="A578">
        <v>577</v>
      </c>
      <c r="B578" s="2" t="s">
        <v>349</v>
      </c>
      <c r="C578" t="s">
        <v>298</v>
      </c>
      <c r="D578" t="s">
        <v>368</v>
      </c>
      <c r="E578" t="s">
        <v>17</v>
      </c>
      <c r="F578" t="s">
        <v>398</v>
      </c>
      <c r="J578" s="1">
        <f>17+(45.583/60)</f>
        <v>17.759716666666666</v>
      </c>
      <c r="N578" s="1">
        <v>-64.711117</v>
      </c>
    </row>
    <row r="579" spans="1:14" ht="15">
      <c r="A579">
        <v>578</v>
      </c>
      <c r="B579" s="2" t="s">
        <v>349</v>
      </c>
      <c r="C579" t="s">
        <v>298</v>
      </c>
      <c r="D579" t="s">
        <v>369</v>
      </c>
      <c r="E579" t="s">
        <v>17</v>
      </c>
      <c r="F579" t="s">
        <v>398</v>
      </c>
      <c r="J579" s="1">
        <f>17+(45.628/60)</f>
        <v>17.760466666666666</v>
      </c>
      <c r="N579" s="1">
        <v>-64.716133</v>
      </c>
    </row>
    <row r="580" spans="1:14" ht="15">
      <c r="A580">
        <v>579</v>
      </c>
      <c r="B580" s="2" t="s">
        <v>349</v>
      </c>
      <c r="C580" t="s">
        <v>298</v>
      </c>
      <c r="D580" t="s">
        <v>370</v>
      </c>
      <c r="E580" t="s">
        <v>17</v>
      </c>
      <c r="F580" t="s">
        <v>398</v>
      </c>
      <c r="J580" s="1">
        <f>17+(45.705/60)</f>
        <v>17.76175</v>
      </c>
      <c r="N580" s="1">
        <v>-64.719217</v>
      </c>
    </row>
    <row r="581" spans="1:14" ht="15">
      <c r="A581">
        <v>580</v>
      </c>
      <c r="B581" s="2" t="s">
        <v>349</v>
      </c>
      <c r="C581" t="s">
        <v>298</v>
      </c>
      <c r="D581" t="s">
        <v>371</v>
      </c>
      <c r="E581" t="s">
        <v>17</v>
      </c>
      <c r="F581" t="s">
        <v>398</v>
      </c>
      <c r="J581" s="1">
        <f>17+(45.738/60)</f>
        <v>17.7623</v>
      </c>
      <c r="N581" s="1">
        <v>-64.721467</v>
      </c>
    </row>
    <row r="582" spans="1:14" ht="15">
      <c r="A582">
        <v>581</v>
      </c>
      <c r="B582" s="2" t="s">
        <v>349</v>
      </c>
      <c r="C582" t="s">
        <v>298</v>
      </c>
      <c r="D582" t="s">
        <v>372</v>
      </c>
      <c r="E582" t="s">
        <v>17</v>
      </c>
      <c r="F582" t="s">
        <v>398</v>
      </c>
      <c r="J582" s="1">
        <f>17+(45.85/60)</f>
        <v>17.764166666666668</v>
      </c>
      <c r="N582" s="1">
        <v>-64.72445</v>
      </c>
    </row>
    <row r="583" spans="1:14" ht="15">
      <c r="A583">
        <v>582</v>
      </c>
      <c r="B583" s="2" t="s">
        <v>349</v>
      </c>
      <c r="C583" t="s">
        <v>298</v>
      </c>
      <c r="D583" t="s">
        <v>373</v>
      </c>
      <c r="E583" t="s">
        <v>17</v>
      </c>
      <c r="F583" t="s">
        <v>398</v>
      </c>
      <c r="J583" s="1">
        <f>17+(45.35/60)</f>
        <v>17.755833333333335</v>
      </c>
      <c r="N583" s="1">
        <v>-64.7275</v>
      </c>
    </row>
    <row r="584" spans="1:14" ht="15">
      <c r="A584">
        <v>583</v>
      </c>
      <c r="B584" s="2" t="s">
        <v>349</v>
      </c>
      <c r="C584" t="s">
        <v>298</v>
      </c>
      <c r="D584" t="s">
        <v>374</v>
      </c>
      <c r="E584" t="s">
        <v>17</v>
      </c>
      <c r="F584" t="s">
        <v>398</v>
      </c>
      <c r="J584" s="1">
        <f>17+(46.044/60)</f>
        <v>17.7674</v>
      </c>
      <c r="N584" s="1">
        <v>-64.731117</v>
      </c>
    </row>
    <row r="585" spans="1:14" ht="15">
      <c r="A585">
        <v>584</v>
      </c>
      <c r="B585" s="2" t="s">
        <v>349</v>
      </c>
      <c r="C585" t="s">
        <v>298</v>
      </c>
      <c r="D585" t="s">
        <v>375</v>
      </c>
      <c r="E585" t="s">
        <v>17</v>
      </c>
      <c r="F585" t="s">
        <v>398</v>
      </c>
      <c r="J585" s="1">
        <f>17+(46.797/60)</f>
        <v>17.77995</v>
      </c>
      <c r="N585" s="1">
        <v>-64.7399</v>
      </c>
    </row>
    <row r="586" spans="1:14" ht="15">
      <c r="A586">
        <v>585</v>
      </c>
      <c r="B586" s="2" t="s">
        <v>349</v>
      </c>
      <c r="C586" t="s">
        <v>298</v>
      </c>
      <c r="D586" t="s">
        <v>376</v>
      </c>
      <c r="E586" t="s">
        <v>17</v>
      </c>
      <c r="F586" t="s">
        <v>398</v>
      </c>
      <c r="J586" s="1">
        <f>17+(46/60)</f>
        <v>17.766666666666666</v>
      </c>
      <c r="N586" s="1">
        <v>-64.742217</v>
      </c>
    </row>
    <row r="587" spans="1:14" ht="15">
      <c r="A587">
        <v>586</v>
      </c>
      <c r="B587" s="2" t="s">
        <v>349</v>
      </c>
      <c r="C587" t="s">
        <v>298</v>
      </c>
      <c r="D587" t="s">
        <v>377</v>
      </c>
      <c r="E587" t="s">
        <v>17</v>
      </c>
      <c r="F587" t="s">
        <v>398</v>
      </c>
      <c r="J587" s="1">
        <f>17+(47.1/60)</f>
        <v>17.785</v>
      </c>
      <c r="N587" s="1">
        <v>-64.743883</v>
      </c>
    </row>
    <row r="588" spans="1:14" ht="15">
      <c r="A588">
        <v>587</v>
      </c>
      <c r="B588" s="2" t="s">
        <v>349</v>
      </c>
      <c r="C588" t="s">
        <v>298</v>
      </c>
      <c r="D588" t="s">
        <v>353</v>
      </c>
      <c r="E588" t="s">
        <v>17</v>
      </c>
      <c r="F588" t="s">
        <v>398</v>
      </c>
      <c r="J588" s="1">
        <f>17+(47.239/60)</f>
        <v>17.787316666666666</v>
      </c>
      <c r="N588" s="1">
        <v>-64.7399</v>
      </c>
    </row>
    <row r="589" spans="1:14" ht="15">
      <c r="A589">
        <v>588</v>
      </c>
      <c r="B589" s="2" t="s">
        <v>349</v>
      </c>
      <c r="C589" t="s">
        <v>298</v>
      </c>
      <c r="D589" t="s">
        <v>378</v>
      </c>
      <c r="E589" t="s">
        <v>17</v>
      </c>
      <c r="F589" t="s">
        <v>398</v>
      </c>
      <c r="J589" s="1">
        <f>17+(47.319/60)</f>
        <v>17.78865</v>
      </c>
      <c r="N589" s="1">
        <v>-64.75465</v>
      </c>
    </row>
    <row r="590" spans="1:14" ht="15">
      <c r="A590">
        <v>589</v>
      </c>
      <c r="B590" s="2" t="s">
        <v>349</v>
      </c>
      <c r="C590" t="s">
        <v>298</v>
      </c>
      <c r="D590" t="s">
        <v>379</v>
      </c>
      <c r="E590" t="s">
        <v>17</v>
      </c>
      <c r="F590" t="s">
        <v>398</v>
      </c>
      <c r="J590" s="1">
        <f>17+(47.223/60)</f>
        <v>17.78705</v>
      </c>
      <c r="N590" s="1">
        <v>-64.7575</v>
      </c>
    </row>
    <row r="591" spans="1:14" ht="15">
      <c r="A591">
        <v>590</v>
      </c>
      <c r="B591" s="2" t="s">
        <v>349</v>
      </c>
      <c r="C591" t="s">
        <v>298</v>
      </c>
      <c r="D591" t="s">
        <v>380</v>
      </c>
      <c r="E591" t="s">
        <v>17</v>
      </c>
      <c r="F591" t="s">
        <v>398</v>
      </c>
      <c r="J591" s="1">
        <f>17+(47.167/60)</f>
        <v>17.78611666666667</v>
      </c>
      <c r="N591" s="1">
        <v>-64.757783</v>
      </c>
    </row>
    <row r="592" spans="1:14" ht="15">
      <c r="A592">
        <v>591</v>
      </c>
      <c r="B592" s="2" t="s">
        <v>349</v>
      </c>
      <c r="C592" t="s">
        <v>298</v>
      </c>
      <c r="D592" t="s">
        <v>354</v>
      </c>
      <c r="E592" t="s">
        <v>17</v>
      </c>
      <c r="F592" t="s">
        <v>398</v>
      </c>
      <c r="J592" s="1">
        <f>17+(47.094/60)</f>
        <v>17.7849</v>
      </c>
      <c r="N592" s="1">
        <v>-64.75925</v>
      </c>
    </row>
    <row r="593" spans="1:14" ht="15">
      <c r="A593">
        <v>592</v>
      </c>
      <c r="B593" s="2" t="s">
        <v>349</v>
      </c>
      <c r="C593" t="s">
        <v>298</v>
      </c>
      <c r="D593" t="s">
        <v>381</v>
      </c>
      <c r="E593" t="s">
        <v>17</v>
      </c>
      <c r="F593" t="s">
        <v>398</v>
      </c>
      <c r="J593" s="1">
        <f>17+(47.025/60)</f>
        <v>17.78375</v>
      </c>
      <c r="N593" s="1">
        <v>-64.758133</v>
      </c>
    </row>
    <row r="594" spans="1:14" ht="15">
      <c r="A594">
        <v>593</v>
      </c>
      <c r="B594" s="2" t="s">
        <v>349</v>
      </c>
      <c r="C594" t="s">
        <v>298</v>
      </c>
      <c r="D594" t="s">
        <v>355</v>
      </c>
      <c r="E594" t="s">
        <v>17</v>
      </c>
      <c r="F594" t="s">
        <v>398</v>
      </c>
      <c r="J594" s="1">
        <f>17+(47.13/60)</f>
        <v>17.7855</v>
      </c>
      <c r="N594" s="1">
        <v>-64.760167</v>
      </c>
    </row>
    <row r="595" spans="1:14" ht="15">
      <c r="A595">
        <v>594</v>
      </c>
      <c r="B595" s="2" t="s">
        <v>349</v>
      </c>
      <c r="C595" t="s">
        <v>298</v>
      </c>
      <c r="D595" t="s">
        <v>356</v>
      </c>
      <c r="E595" t="s">
        <v>17</v>
      </c>
      <c r="F595" t="s">
        <v>398</v>
      </c>
      <c r="J595" s="1">
        <f>17+(47.127/60)</f>
        <v>17.78545</v>
      </c>
      <c r="N595" s="1">
        <v>-64.761633</v>
      </c>
    </row>
    <row r="596" spans="1:14" ht="15">
      <c r="A596">
        <v>595</v>
      </c>
      <c r="B596" s="2" t="s">
        <v>349</v>
      </c>
      <c r="C596" t="s">
        <v>298</v>
      </c>
      <c r="D596" t="s">
        <v>357</v>
      </c>
      <c r="E596" t="s">
        <v>17</v>
      </c>
      <c r="F596" t="s">
        <v>398</v>
      </c>
      <c r="J596" s="1">
        <f>17+(47.2/60)</f>
        <v>17.786666666666665</v>
      </c>
      <c r="N596" s="1">
        <v>-64.753333</v>
      </c>
    </row>
    <row r="597" spans="1:14" ht="15">
      <c r="A597">
        <v>596</v>
      </c>
      <c r="B597" s="2" t="s">
        <v>349</v>
      </c>
      <c r="C597" t="s">
        <v>298</v>
      </c>
      <c r="D597" t="s">
        <v>382</v>
      </c>
      <c r="E597" t="s">
        <v>17</v>
      </c>
      <c r="F597" t="s">
        <v>398</v>
      </c>
      <c r="J597" s="1">
        <f>17+(47.151/60)</f>
        <v>17.78585</v>
      </c>
      <c r="N597" s="1">
        <v>-64.784517</v>
      </c>
    </row>
    <row r="598" spans="1:14" ht="15">
      <c r="A598">
        <v>597</v>
      </c>
      <c r="B598" s="2" t="s">
        <v>349</v>
      </c>
      <c r="C598" t="s">
        <v>298</v>
      </c>
      <c r="D598" t="s">
        <v>383</v>
      </c>
      <c r="E598" t="s">
        <v>17</v>
      </c>
      <c r="F598" t="s">
        <v>398</v>
      </c>
      <c r="J598" s="1">
        <f>17+(47.083/60)</f>
        <v>17.784716666666668</v>
      </c>
      <c r="N598" s="1">
        <v>-64.78805</v>
      </c>
    </row>
    <row r="599" spans="1:14" ht="15">
      <c r="A599">
        <v>598</v>
      </c>
      <c r="B599" s="2" t="s">
        <v>349</v>
      </c>
      <c r="C599" t="s">
        <v>298</v>
      </c>
      <c r="D599" t="s">
        <v>384</v>
      </c>
      <c r="E599" t="s">
        <v>17</v>
      </c>
      <c r="F599" t="s">
        <v>398</v>
      </c>
      <c r="J599" s="1">
        <f>17+(46.911/60)</f>
        <v>17.78185</v>
      </c>
      <c r="N599" s="1">
        <v>-64.796267</v>
      </c>
    </row>
    <row r="600" spans="1:14" ht="15">
      <c r="A600">
        <v>599</v>
      </c>
      <c r="B600" s="2" t="s">
        <v>349</v>
      </c>
      <c r="C600" t="s">
        <v>298</v>
      </c>
      <c r="D600" t="s">
        <v>385</v>
      </c>
      <c r="E600" t="s">
        <v>17</v>
      </c>
      <c r="F600" t="s">
        <v>398</v>
      </c>
      <c r="J600" s="1">
        <f>17+(46.897/60)</f>
        <v>17.781616666666668</v>
      </c>
      <c r="N600" s="1">
        <v>-64.801317</v>
      </c>
    </row>
    <row r="601" spans="1:14" ht="15">
      <c r="A601">
        <v>600</v>
      </c>
      <c r="B601" s="2" t="s">
        <v>349</v>
      </c>
      <c r="C601" t="s">
        <v>298</v>
      </c>
      <c r="D601" t="s">
        <v>386</v>
      </c>
      <c r="E601" t="s">
        <v>17</v>
      </c>
      <c r="F601" t="s">
        <v>398</v>
      </c>
      <c r="J601" s="1">
        <f>17+(46.86/60)</f>
        <v>17.781</v>
      </c>
      <c r="N601" s="1">
        <v>-64.803233</v>
      </c>
    </row>
    <row r="602" spans="1:14" ht="15">
      <c r="A602">
        <v>601</v>
      </c>
      <c r="B602" s="2" t="s">
        <v>349</v>
      </c>
      <c r="C602" t="s">
        <v>298</v>
      </c>
      <c r="D602" t="s">
        <v>387</v>
      </c>
      <c r="E602" t="s">
        <v>17</v>
      </c>
      <c r="F602" t="s">
        <v>398</v>
      </c>
      <c r="J602" s="1">
        <f>17+(46.858/60)</f>
        <v>17.780966666666668</v>
      </c>
      <c r="N602" s="1">
        <v>-64.807717</v>
      </c>
    </row>
    <row r="603" spans="1:14" ht="15">
      <c r="A603">
        <v>602</v>
      </c>
      <c r="B603" s="2" t="s">
        <v>349</v>
      </c>
      <c r="C603" t="s">
        <v>298</v>
      </c>
      <c r="D603" t="s">
        <v>388</v>
      </c>
      <c r="E603" t="s">
        <v>17</v>
      </c>
      <c r="F603" t="s">
        <v>398</v>
      </c>
      <c r="J603" s="1">
        <f>17+(46.95/60)</f>
        <v>17.7825</v>
      </c>
      <c r="N603" s="1">
        <v>-64.806117</v>
      </c>
    </row>
    <row r="604" spans="1:14" ht="15">
      <c r="A604">
        <v>603</v>
      </c>
      <c r="B604" s="2" t="s">
        <v>349</v>
      </c>
      <c r="C604" t="s">
        <v>298</v>
      </c>
      <c r="D604" t="s">
        <v>389</v>
      </c>
      <c r="E604" t="s">
        <v>17</v>
      </c>
      <c r="F604" t="s">
        <v>398</v>
      </c>
      <c r="J604" s="1">
        <f>17+(46.683/60)</f>
        <v>17.77805</v>
      </c>
      <c r="N604" s="1">
        <v>-64.811117</v>
      </c>
    </row>
    <row r="605" spans="1:14" ht="15">
      <c r="A605">
        <v>604</v>
      </c>
      <c r="B605" s="2" t="s">
        <v>349</v>
      </c>
      <c r="C605" t="s">
        <v>298</v>
      </c>
      <c r="D605" t="s">
        <v>318</v>
      </c>
      <c r="E605" t="s">
        <v>17</v>
      </c>
      <c r="F605" t="s">
        <v>398</v>
      </c>
      <c r="J605" s="1">
        <f>17+(46.433/60)</f>
        <v>17.773883333333334</v>
      </c>
      <c r="N605" s="1">
        <v>-64.813617</v>
      </c>
    </row>
    <row r="606" spans="1:14" ht="15">
      <c r="A606">
        <v>605</v>
      </c>
      <c r="B606" s="2" t="s">
        <v>349</v>
      </c>
      <c r="C606" t="s">
        <v>298</v>
      </c>
      <c r="D606" t="s">
        <v>390</v>
      </c>
      <c r="E606" t="s">
        <v>17</v>
      </c>
      <c r="F606" t="s">
        <v>398</v>
      </c>
      <c r="J606" s="1">
        <f>17+(46.37/60)</f>
        <v>17.772833333333335</v>
      </c>
      <c r="N606" s="1">
        <v>-64.815633</v>
      </c>
    </row>
    <row r="607" spans="1:14" ht="15">
      <c r="A607">
        <v>606</v>
      </c>
      <c r="B607" s="2" t="s">
        <v>349</v>
      </c>
      <c r="C607" t="s">
        <v>298</v>
      </c>
      <c r="D607" t="s">
        <v>391</v>
      </c>
      <c r="E607" t="s">
        <v>17</v>
      </c>
      <c r="F607" t="s">
        <v>398</v>
      </c>
      <c r="J607" s="1">
        <f>17+(46.004/60)</f>
        <v>17.766733333333335</v>
      </c>
      <c r="N607" s="1">
        <v>-64.826683</v>
      </c>
    </row>
    <row r="608" spans="1:14" ht="15">
      <c r="A608">
        <v>607</v>
      </c>
      <c r="B608" s="2" t="s">
        <v>349</v>
      </c>
      <c r="C608" t="s">
        <v>298</v>
      </c>
      <c r="D608" t="s">
        <v>392</v>
      </c>
      <c r="E608" t="s">
        <v>17</v>
      </c>
      <c r="F608" t="s">
        <v>398</v>
      </c>
      <c r="J608" s="1">
        <f>17+(46/60)</f>
        <v>17.766666666666666</v>
      </c>
      <c r="N608" s="1">
        <v>-64.832583</v>
      </c>
    </row>
    <row r="609" spans="1:14" ht="15">
      <c r="A609">
        <v>608</v>
      </c>
      <c r="B609" s="2" t="s">
        <v>349</v>
      </c>
      <c r="C609" t="s">
        <v>298</v>
      </c>
      <c r="D609" t="s">
        <v>393</v>
      </c>
      <c r="E609" t="s">
        <v>17</v>
      </c>
      <c r="F609" t="s">
        <v>398</v>
      </c>
      <c r="J609" s="1">
        <f>17+(45.783/60)</f>
        <v>17.76305</v>
      </c>
      <c r="N609" s="1">
        <v>-64.835</v>
      </c>
    </row>
    <row r="610" spans="1:14" ht="15">
      <c r="A610">
        <v>609</v>
      </c>
      <c r="B610" s="2" t="s">
        <v>349</v>
      </c>
      <c r="C610" t="s">
        <v>298</v>
      </c>
      <c r="D610" t="s">
        <v>394</v>
      </c>
      <c r="E610" t="s">
        <v>17</v>
      </c>
      <c r="F610" t="s">
        <v>398</v>
      </c>
      <c r="J610" s="1">
        <f>17+(46.059/60)</f>
        <v>17.76765</v>
      </c>
      <c r="N610" s="1">
        <v>-64.826683</v>
      </c>
    </row>
    <row r="611" spans="1:14" ht="15">
      <c r="A611">
        <v>610</v>
      </c>
      <c r="B611" s="2" t="s">
        <v>349</v>
      </c>
      <c r="C611" t="s">
        <v>298</v>
      </c>
      <c r="D611" t="s">
        <v>395</v>
      </c>
      <c r="E611" t="s">
        <v>17</v>
      </c>
      <c r="F611" t="s">
        <v>398</v>
      </c>
      <c r="J611" s="1">
        <f>17+(45.97/60)</f>
        <v>17.766166666666667</v>
      </c>
      <c r="N611" s="1">
        <v>-64.837233</v>
      </c>
    </row>
    <row r="612" spans="1:14" ht="15">
      <c r="A612">
        <v>611</v>
      </c>
      <c r="B612" s="2" t="s">
        <v>349</v>
      </c>
      <c r="C612" t="s">
        <v>298</v>
      </c>
      <c r="D612" t="s">
        <v>396</v>
      </c>
      <c r="E612" t="s">
        <v>17</v>
      </c>
      <c r="F612" t="s">
        <v>398</v>
      </c>
      <c r="J612" s="1">
        <f>17+(45.961/60)</f>
        <v>17.766016666666665</v>
      </c>
      <c r="N612" s="1">
        <v>-64.99935</v>
      </c>
    </row>
    <row r="613" spans="1:14" ht="15">
      <c r="A613">
        <v>612</v>
      </c>
      <c r="B613" s="2" t="s">
        <v>349</v>
      </c>
      <c r="C613" t="s">
        <v>298</v>
      </c>
      <c r="D613" t="s">
        <v>301</v>
      </c>
      <c r="E613" t="s">
        <v>17</v>
      </c>
      <c r="F613" t="s">
        <v>398</v>
      </c>
      <c r="J613" s="1">
        <f>17+(46.291/60)</f>
        <v>17.771516666666667</v>
      </c>
      <c r="N613" s="1">
        <v>-64.873867</v>
      </c>
    </row>
    <row r="614" spans="1:14" ht="15">
      <c r="A614">
        <v>613</v>
      </c>
      <c r="B614" s="2" t="s">
        <v>349</v>
      </c>
      <c r="C614" t="s">
        <v>298</v>
      </c>
      <c r="D614" t="s">
        <v>340</v>
      </c>
      <c r="E614" t="s">
        <v>17</v>
      </c>
      <c r="F614" t="s">
        <v>398</v>
      </c>
      <c r="J614" s="1">
        <f>17+(45.911/60)</f>
        <v>17.765183333333333</v>
      </c>
      <c r="N614" s="1">
        <v>-64.843117</v>
      </c>
    </row>
    <row r="615" spans="1:14" ht="15">
      <c r="A615">
        <v>614</v>
      </c>
      <c r="B615" s="2" t="s">
        <v>349</v>
      </c>
      <c r="C615" t="s">
        <v>298</v>
      </c>
      <c r="D615" t="s">
        <v>397</v>
      </c>
      <c r="E615" t="s">
        <v>17</v>
      </c>
      <c r="F615" t="s">
        <v>398</v>
      </c>
      <c r="J615" s="1">
        <f>17+(45.979/60)</f>
        <v>17.76631666666667</v>
      </c>
      <c r="N615" s="1">
        <v>-64.830333</v>
      </c>
    </row>
    <row r="616" spans="1:14" ht="15">
      <c r="A616">
        <v>615</v>
      </c>
      <c r="B616" s="2" t="s">
        <v>349</v>
      </c>
      <c r="C616" t="s">
        <v>298</v>
      </c>
      <c r="D616" t="s">
        <v>360</v>
      </c>
      <c r="E616" t="s">
        <v>19</v>
      </c>
      <c r="F616" t="s">
        <v>398</v>
      </c>
      <c r="J616" s="1">
        <f>17+(46.674/60)</f>
        <v>17.7779</v>
      </c>
      <c r="N616" s="1">
        <v>-64.672767</v>
      </c>
    </row>
    <row r="617" spans="1:14" ht="15">
      <c r="A617">
        <v>616</v>
      </c>
      <c r="B617" s="2" t="s">
        <v>349</v>
      </c>
      <c r="C617" t="s">
        <v>298</v>
      </c>
      <c r="D617" t="s">
        <v>361</v>
      </c>
      <c r="E617" t="s">
        <v>19</v>
      </c>
      <c r="F617" t="s">
        <v>398</v>
      </c>
      <c r="J617" s="1">
        <f>17+(46.469/60)</f>
        <v>17.774483333333333</v>
      </c>
      <c r="N617" s="1">
        <v>-64.684483</v>
      </c>
    </row>
    <row r="618" spans="1:14" ht="15">
      <c r="A618">
        <v>617</v>
      </c>
      <c r="B618" s="2" t="s">
        <v>349</v>
      </c>
      <c r="C618" t="s">
        <v>298</v>
      </c>
      <c r="D618" t="s">
        <v>362</v>
      </c>
      <c r="E618" t="s">
        <v>19</v>
      </c>
      <c r="F618" t="s">
        <v>398</v>
      </c>
      <c r="J618" s="1">
        <f>17+(46.118/60)</f>
        <v>17.768633333333334</v>
      </c>
      <c r="N618" s="1">
        <v>-64.691217</v>
      </c>
    </row>
    <row r="619" spans="1:14" ht="15">
      <c r="A619">
        <v>618</v>
      </c>
      <c r="B619" s="2" t="s">
        <v>349</v>
      </c>
      <c r="C619" t="s">
        <v>298</v>
      </c>
      <c r="D619" t="s">
        <v>363</v>
      </c>
      <c r="E619" t="s">
        <v>19</v>
      </c>
      <c r="F619" t="s">
        <v>398</v>
      </c>
      <c r="J619" s="1">
        <f>17+(45.967/60)</f>
        <v>17.766116666666665</v>
      </c>
      <c r="N619" s="1">
        <v>-64.694</v>
      </c>
    </row>
    <row r="620" spans="1:14" ht="15">
      <c r="A620">
        <v>619</v>
      </c>
      <c r="B620" s="2" t="s">
        <v>349</v>
      </c>
      <c r="C620" t="s">
        <v>298</v>
      </c>
      <c r="D620" t="s">
        <v>364</v>
      </c>
      <c r="E620" t="s">
        <v>19</v>
      </c>
      <c r="F620" t="s">
        <v>398</v>
      </c>
      <c r="J620" s="1">
        <f>17+(45.696/60)</f>
        <v>17.7616</v>
      </c>
      <c r="N620" s="1">
        <v>-64.6988</v>
      </c>
    </row>
    <row r="621" spans="1:14" ht="15">
      <c r="A621">
        <v>620</v>
      </c>
      <c r="B621" s="2" t="s">
        <v>349</v>
      </c>
      <c r="C621" t="s">
        <v>298</v>
      </c>
      <c r="D621" t="s">
        <v>365</v>
      </c>
      <c r="E621" t="s">
        <v>19</v>
      </c>
      <c r="F621" t="s">
        <v>398</v>
      </c>
      <c r="J621" s="1">
        <f>17+(45.569/60)</f>
        <v>17.759483333333332</v>
      </c>
      <c r="N621" s="1">
        <v>-64.703183</v>
      </c>
    </row>
    <row r="622" spans="1:14" ht="15">
      <c r="A622">
        <v>621</v>
      </c>
      <c r="B622" s="2" t="s">
        <v>349</v>
      </c>
      <c r="C622" t="s">
        <v>298</v>
      </c>
      <c r="D622" t="s">
        <v>366</v>
      </c>
      <c r="E622" t="s">
        <v>19</v>
      </c>
      <c r="F622" t="s">
        <v>398</v>
      </c>
      <c r="J622" s="1">
        <f>17+(45.605/60)</f>
        <v>17.760083333333334</v>
      </c>
      <c r="N622" s="1">
        <v>-64.70455</v>
      </c>
    </row>
    <row r="623" spans="1:14" ht="15">
      <c r="A623">
        <v>622</v>
      </c>
      <c r="B623" s="2" t="s">
        <v>349</v>
      </c>
      <c r="C623" t="s">
        <v>298</v>
      </c>
      <c r="D623" t="s">
        <v>367</v>
      </c>
      <c r="E623" t="s">
        <v>19</v>
      </c>
      <c r="F623" t="s">
        <v>398</v>
      </c>
      <c r="J623" s="1">
        <f>17+(45.601/60)</f>
        <v>17.760016666666665</v>
      </c>
      <c r="N623" s="1">
        <v>-64.7071</v>
      </c>
    </row>
    <row r="624" spans="1:14" ht="15">
      <c r="A624">
        <v>623</v>
      </c>
      <c r="B624" s="2" t="s">
        <v>349</v>
      </c>
      <c r="C624" t="s">
        <v>298</v>
      </c>
      <c r="D624" t="s">
        <v>368</v>
      </c>
      <c r="E624" t="s">
        <v>19</v>
      </c>
      <c r="F624" t="s">
        <v>398</v>
      </c>
      <c r="J624" s="1">
        <f>17+(45.583/60)</f>
        <v>17.759716666666666</v>
      </c>
      <c r="N624" s="1">
        <v>-64.711117</v>
      </c>
    </row>
    <row r="625" spans="1:14" ht="15">
      <c r="A625">
        <v>624</v>
      </c>
      <c r="B625" s="2" t="s">
        <v>349</v>
      </c>
      <c r="C625" t="s">
        <v>298</v>
      </c>
      <c r="D625" t="s">
        <v>369</v>
      </c>
      <c r="E625" t="s">
        <v>19</v>
      </c>
      <c r="F625" t="s">
        <v>398</v>
      </c>
      <c r="J625" s="1">
        <f>17+(45.628/60)</f>
        <v>17.760466666666666</v>
      </c>
      <c r="N625" s="1">
        <v>-64.716133</v>
      </c>
    </row>
    <row r="626" spans="1:14" ht="15">
      <c r="A626">
        <v>625</v>
      </c>
      <c r="B626" s="2" t="s">
        <v>349</v>
      </c>
      <c r="C626" t="s">
        <v>298</v>
      </c>
      <c r="D626" t="s">
        <v>370</v>
      </c>
      <c r="E626" t="s">
        <v>19</v>
      </c>
      <c r="F626" t="s">
        <v>398</v>
      </c>
      <c r="J626" s="1">
        <f>17+(45.705/60)</f>
        <v>17.76175</v>
      </c>
      <c r="N626" s="1">
        <v>-64.719217</v>
      </c>
    </row>
    <row r="627" spans="1:14" ht="15">
      <c r="A627">
        <v>626</v>
      </c>
      <c r="B627" s="2" t="s">
        <v>349</v>
      </c>
      <c r="C627" t="s">
        <v>298</v>
      </c>
      <c r="D627" t="s">
        <v>371</v>
      </c>
      <c r="E627" t="s">
        <v>19</v>
      </c>
      <c r="F627" t="s">
        <v>398</v>
      </c>
      <c r="J627" s="1">
        <f>17+(45.738/60)</f>
        <v>17.7623</v>
      </c>
      <c r="N627" s="1">
        <v>-64.721467</v>
      </c>
    </row>
    <row r="628" spans="1:14" ht="15">
      <c r="A628">
        <v>627</v>
      </c>
      <c r="B628" s="2" t="s">
        <v>349</v>
      </c>
      <c r="C628" t="s">
        <v>298</v>
      </c>
      <c r="D628" t="s">
        <v>372</v>
      </c>
      <c r="E628" t="s">
        <v>19</v>
      </c>
      <c r="F628" t="s">
        <v>398</v>
      </c>
      <c r="J628" s="1">
        <f>17+(45.85/60)</f>
        <v>17.764166666666668</v>
      </c>
      <c r="N628" s="1">
        <v>-64.72445</v>
      </c>
    </row>
    <row r="629" spans="1:14" ht="15">
      <c r="A629">
        <v>628</v>
      </c>
      <c r="B629" s="2" t="s">
        <v>349</v>
      </c>
      <c r="C629" t="s">
        <v>298</v>
      </c>
      <c r="D629" t="s">
        <v>373</v>
      </c>
      <c r="E629" t="s">
        <v>19</v>
      </c>
      <c r="F629" t="s">
        <v>398</v>
      </c>
      <c r="J629" s="1">
        <f>17+(45.35/60)</f>
        <v>17.755833333333335</v>
      </c>
      <c r="N629" s="1">
        <v>-64.7275</v>
      </c>
    </row>
    <row r="630" spans="1:14" ht="15">
      <c r="A630">
        <v>629</v>
      </c>
      <c r="B630" s="2" t="s">
        <v>349</v>
      </c>
      <c r="C630" t="s">
        <v>298</v>
      </c>
      <c r="D630" t="s">
        <v>374</v>
      </c>
      <c r="E630" t="s">
        <v>19</v>
      </c>
      <c r="F630" t="s">
        <v>398</v>
      </c>
      <c r="J630" s="1">
        <f>17+(46.044/60)</f>
        <v>17.7674</v>
      </c>
      <c r="N630" s="1">
        <v>-64.731117</v>
      </c>
    </row>
    <row r="631" spans="1:14" ht="15">
      <c r="A631">
        <v>630</v>
      </c>
      <c r="B631" s="2" t="s">
        <v>349</v>
      </c>
      <c r="C631" t="s">
        <v>298</v>
      </c>
      <c r="D631" t="s">
        <v>375</v>
      </c>
      <c r="E631" t="s">
        <v>19</v>
      </c>
      <c r="F631" t="s">
        <v>398</v>
      </c>
      <c r="J631" s="1">
        <f>17+(46.797/60)</f>
        <v>17.77995</v>
      </c>
      <c r="N631" s="1">
        <v>-64.7399</v>
      </c>
    </row>
    <row r="632" spans="1:14" ht="15">
      <c r="A632">
        <v>631</v>
      </c>
      <c r="B632" s="2" t="s">
        <v>349</v>
      </c>
      <c r="C632" t="s">
        <v>298</v>
      </c>
      <c r="D632" t="s">
        <v>376</v>
      </c>
      <c r="E632" t="s">
        <v>19</v>
      </c>
      <c r="F632" t="s">
        <v>398</v>
      </c>
      <c r="J632" s="1">
        <f>17+(46/60)</f>
        <v>17.766666666666666</v>
      </c>
      <c r="N632" s="1">
        <v>-64.742217</v>
      </c>
    </row>
    <row r="633" spans="1:14" ht="15">
      <c r="A633">
        <v>632</v>
      </c>
      <c r="B633" s="2" t="s">
        <v>349</v>
      </c>
      <c r="C633" t="s">
        <v>298</v>
      </c>
      <c r="D633" t="s">
        <v>377</v>
      </c>
      <c r="E633" t="s">
        <v>19</v>
      </c>
      <c r="F633" t="s">
        <v>398</v>
      </c>
      <c r="J633" s="1">
        <f>17+(47.1/60)</f>
        <v>17.785</v>
      </c>
      <c r="N633" s="1">
        <v>-64.743883</v>
      </c>
    </row>
    <row r="634" spans="1:14" ht="15">
      <c r="A634">
        <v>633</v>
      </c>
      <c r="B634" s="2" t="s">
        <v>349</v>
      </c>
      <c r="C634" t="s">
        <v>298</v>
      </c>
      <c r="D634" t="s">
        <v>353</v>
      </c>
      <c r="E634" t="s">
        <v>19</v>
      </c>
      <c r="F634" t="s">
        <v>398</v>
      </c>
      <c r="J634" s="1">
        <f>17+(47.239/60)</f>
        <v>17.787316666666666</v>
      </c>
      <c r="N634" s="1">
        <v>-64.7399</v>
      </c>
    </row>
    <row r="635" spans="1:14" ht="15">
      <c r="A635">
        <v>634</v>
      </c>
      <c r="B635" s="2" t="s">
        <v>349</v>
      </c>
      <c r="C635" t="s">
        <v>298</v>
      </c>
      <c r="D635" t="s">
        <v>378</v>
      </c>
      <c r="E635" t="s">
        <v>19</v>
      </c>
      <c r="F635" t="s">
        <v>398</v>
      </c>
      <c r="J635" s="1">
        <f>17+(47.319/60)</f>
        <v>17.78865</v>
      </c>
      <c r="N635" s="1">
        <v>-64.75465</v>
      </c>
    </row>
    <row r="636" spans="1:14" ht="15">
      <c r="A636">
        <v>635</v>
      </c>
      <c r="B636" s="2" t="s">
        <v>349</v>
      </c>
      <c r="C636" t="s">
        <v>298</v>
      </c>
      <c r="D636" t="s">
        <v>379</v>
      </c>
      <c r="E636" t="s">
        <v>19</v>
      </c>
      <c r="F636" t="s">
        <v>398</v>
      </c>
      <c r="J636" s="1">
        <f>17+(47.223/60)</f>
        <v>17.78705</v>
      </c>
      <c r="N636" s="1">
        <v>-64.7575</v>
      </c>
    </row>
    <row r="637" spans="1:14" ht="15">
      <c r="A637">
        <v>636</v>
      </c>
      <c r="B637" s="2" t="s">
        <v>349</v>
      </c>
      <c r="C637" t="s">
        <v>298</v>
      </c>
      <c r="D637" t="s">
        <v>380</v>
      </c>
      <c r="E637" t="s">
        <v>19</v>
      </c>
      <c r="F637" t="s">
        <v>398</v>
      </c>
      <c r="J637" s="1">
        <f>17+(47.167/60)</f>
        <v>17.78611666666667</v>
      </c>
      <c r="N637" s="1">
        <v>-64.757783</v>
      </c>
    </row>
    <row r="638" spans="1:14" ht="15">
      <c r="A638">
        <v>637</v>
      </c>
      <c r="B638" s="2" t="s">
        <v>349</v>
      </c>
      <c r="C638" t="s">
        <v>298</v>
      </c>
      <c r="D638" t="s">
        <v>354</v>
      </c>
      <c r="E638" t="s">
        <v>19</v>
      </c>
      <c r="F638" t="s">
        <v>398</v>
      </c>
      <c r="J638" s="1">
        <f>17+(47.094/60)</f>
        <v>17.7849</v>
      </c>
      <c r="N638" s="1">
        <v>-64.75925</v>
      </c>
    </row>
    <row r="639" spans="1:14" ht="15">
      <c r="A639">
        <v>638</v>
      </c>
      <c r="B639" s="2" t="s">
        <v>349</v>
      </c>
      <c r="C639" t="s">
        <v>298</v>
      </c>
      <c r="D639" t="s">
        <v>381</v>
      </c>
      <c r="E639" t="s">
        <v>19</v>
      </c>
      <c r="F639" t="s">
        <v>398</v>
      </c>
      <c r="J639" s="1">
        <f>17+(47.025/60)</f>
        <v>17.78375</v>
      </c>
      <c r="N639" s="1">
        <v>-64.758133</v>
      </c>
    </row>
    <row r="640" spans="1:14" ht="15">
      <c r="A640">
        <v>639</v>
      </c>
      <c r="B640" s="2" t="s">
        <v>349</v>
      </c>
      <c r="C640" t="s">
        <v>298</v>
      </c>
      <c r="D640" t="s">
        <v>355</v>
      </c>
      <c r="E640" t="s">
        <v>19</v>
      </c>
      <c r="F640" t="s">
        <v>398</v>
      </c>
      <c r="J640" s="1">
        <f>17+(47.13/60)</f>
        <v>17.7855</v>
      </c>
      <c r="N640" s="1">
        <v>-64.760167</v>
      </c>
    </row>
    <row r="641" spans="1:14" ht="15">
      <c r="A641">
        <v>640</v>
      </c>
      <c r="B641" s="2" t="s">
        <v>349</v>
      </c>
      <c r="C641" t="s">
        <v>298</v>
      </c>
      <c r="D641" t="s">
        <v>356</v>
      </c>
      <c r="E641" t="s">
        <v>19</v>
      </c>
      <c r="F641" t="s">
        <v>398</v>
      </c>
      <c r="J641" s="1">
        <f>17+(47.127/60)</f>
        <v>17.78545</v>
      </c>
      <c r="N641" s="1">
        <v>-64.761633</v>
      </c>
    </row>
    <row r="642" spans="1:14" ht="15">
      <c r="A642">
        <v>641</v>
      </c>
      <c r="B642" s="2" t="s">
        <v>349</v>
      </c>
      <c r="C642" t="s">
        <v>298</v>
      </c>
      <c r="D642" t="s">
        <v>357</v>
      </c>
      <c r="E642" t="s">
        <v>19</v>
      </c>
      <c r="F642" t="s">
        <v>398</v>
      </c>
      <c r="J642" s="1">
        <f>17+(47.2/60)</f>
        <v>17.786666666666665</v>
      </c>
      <c r="N642" s="1">
        <v>-64.753333</v>
      </c>
    </row>
    <row r="643" spans="1:14" ht="15">
      <c r="A643">
        <v>642</v>
      </c>
      <c r="B643" s="2" t="s">
        <v>349</v>
      </c>
      <c r="C643" t="s">
        <v>298</v>
      </c>
      <c r="D643" t="s">
        <v>382</v>
      </c>
      <c r="E643" t="s">
        <v>19</v>
      </c>
      <c r="F643" t="s">
        <v>398</v>
      </c>
      <c r="J643" s="1">
        <f>17+(47.151/60)</f>
        <v>17.78585</v>
      </c>
      <c r="N643" s="1">
        <v>-64.784517</v>
      </c>
    </row>
    <row r="644" spans="1:14" ht="15">
      <c r="A644">
        <v>643</v>
      </c>
      <c r="B644" s="2" t="s">
        <v>349</v>
      </c>
      <c r="C644" t="s">
        <v>298</v>
      </c>
      <c r="D644" t="s">
        <v>383</v>
      </c>
      <c r="E644" t="s">
        <v>19</v>
      </c>
      <c r="F644" t="s">
        <v>398</v>
      </c>
      <c r="J644" s="1">
        <f>17+(47.083/60)</f>
        <v>17.784716666666668</v>
      </c>
      <c r="N644" s="1">
        <v>-64.78805</v>
      </c>
    </row>
    <row r="645" spans="1:14" ht="15">
      <c r="A645">
        <v>644</v>
      </c>
      <c r="B645" s="2" t="s">
        <v>349</v>
      </c>
      <c r="C645" t="s">
        <v>298</v>
      </c>
      <c r="D645" t="s">
        <v>384</v>
      </c>
      <c r="E645" t="s">
        <v>19</v>
      </c>
      <c r="F645" t="s">
        <v>398</v>
      </c>
      <c r="J645" s="1">
        <f>17+(46.911/60)</f>
        <v>17.78185</v>
      </c>
      <c r="N645" s="1">
        <v>-64.796267</v>
      </c>
    </row>
    <row r="646" spans="1:14" ht="15">
      <c r="A646">
        <v>645</v>
      </c>
      <c r="B646" s="2" t="s">
        <v>349</v>
      </c>
      <c r="C646" t="s">
        <v>298</v>
      </c>
      <c r="D646" t="s">
        <v>385</v>
      </c>
      <c r="E646" t="s">
        <v>19</v>
      </c>
      <c r="F646" t="s">
        <v>398</v>
      </c>
      <c r="J646" s="1">
        <f>17+(46.897/60)</f>
        <v>17.781616666666668</v>
      </c>
      <c r="N646" s="1">
        <v>-64.801317</v>
      </c>
    </row>
    <row r="647" spans="1:14" ht="15">
      <c r="A647">
        <v>646</v>
      </c>
      <c r="B647" s="2" t="s">
        <v>349</v>
      </c>
      <c r="C647" t="s">
        <v>298</v>
      </c>
      <c r="D647" t="s">
        <v>386</v>
      </c>
      <c r="E647" t="s">
        <v>19</v>
      </c>
      <c r="F647" t="s">
        <v>398</v>
      </c>
      <c r="J647" s="1">
        <f>17+(46.86/60)</f>
        <v>17.781</v>
      </c>
      <c r="N647" s="1">
        <v>-64.803233</v>
      </c>
    </row>
    <row r="648" spans="1:14" ht="15">
      <c r="A648">
        <v>647</v>
      </c>
      <c r="B648" s="2" t="s">
        <v>349</v>
      </c>
      <c r="C648" t="s">
        <v>298</v>
      </c>
      <c r="D648" t="s">
        <v>387</v>
      </c>
      <c r="E648" t="s">
        <v>19</v>
      </c>
      <c r="F648" t="s">
        <v>398</v>
      </c>
      <c r="J648" s="1">
        <f>17+(46.858/60)</f>
        <v>17.780966666666668</v>
      </c>
      <c r="N648" s="1">
        <v>-64.807717</v>
      </c>
    </row>
    <row r="649" spans="1:14" ht="15">
      <c r="A649">
        <v>648</v>
      </c>
      <c r="B649" s="2" t="s">
        <v>349</v>
      </c>
      <c r="C649" t="s">
        <v>298</v>
      </c>
      <c r="D649" t="s">
        <v>388</v>
      </c>
      <c r="E649" t="s">
        <v>19</v>
      </c>
      <c r="F649" t="s">
        <v>398</v>
      </c>
      <c r="J649" s="1">
        <f>17+(46.95/60)</f>
        <v>17.7825</v>
      </c>
      <c r="N649" s="1">
        <v>-64.806117</v>
      </c>
    </row>
    <row r="650" spans="1:14" ht="15">
      <c r="A650">
        <v>649</v>
      </c>
      <c r="B650" s="2" t="s">
        <v>349</v>
      </c>
      <c r="C650" t="s">
        <v>298</v>
      </c>
      <c r="D650" t="s">
        <v>389</v>
      </c>
      <c r="E650" t="s">
        <v>19</v>
      </c>
      <c r="F650" t="s">
        <v>398</v>
      </c>
      <c r="J650" s="1">
        <f>17+(46.683/60)</f>
        <v>17.77805</v>
      </c>
      <c r="N650" s="1">
        <v>-64.811117</v>
      </c>
    </row>
    <row r="651" spans="1:14" ht="15">
      <c r="A651">
        <v>650</v>
      </c>
      <c r="B651" s="2" t="s">
        <v>349</v>
      </c>
      <c r="C651" t="s">
        <v>298</v>
      </c>
      <c r="D651" t="s">
        <v>318</v>
      </c>
      <c r="E651" t="s">
        <v>19</v>
      </c>
      <c r="F651" t="s">
        <v>398</v>
      </c>
      <c r="J651" s="1">
        <f>17+(46.433/60)</f>
        <v>17.773883333333334</v>
      </c>
      <c r="N651" s="1">
        <v>-64.813617</v>
      </c>
    </row>
    <row r="652" spans="1:14" ht="15">
      <c r="A652">
        <v>651</v>
      </c>
      <c r="B652" s="2" t="s">
        <v>349</v>
      </c>
      <c r="C652" t="s">
        <v>298</v>
      </c>
      <c r="D652" t="s">
        <v>390</v>
      </c>
      <c r="E652" t="s">
        <v>19</v>
      </c>
      <c r="F652" t="s">
        <v>398</v>
      </c>
      <c r="J652" s="1">
        <f>17+(46.37/60)</f>
        <v>17.772833333333335</v>
      </c>
      <c r="N652" s="1">
        <v>-64.815633</v>
      </c>
    </row>
    <row r="653" spans="1:14" ht="15">
      <c r="A653">
        <v>652</v>
      </c>
      <c r="B653" s="2" t="s">
        <v>349</v>
      </c>
      <c r="C653" t="s">
        <v>298</v>
      </c>
      <c r="D653" t="s">
        <v>391</v>
      </c>
      <c r="E653" t="s">
        <v>19</v>
      </c>
      <c r="F653" t="s">
        <v>398</v>
      </c>
      <c r="J653" s="1">
        <f>17+(46.004/60)</f>
        <v>17.766733333333335</v>
      </c>
      <c r="N653" s="1">
        <v>-64.826683</v>
      </c>
    </row>
    <row r="654" spans="1:14" ht="15">
      <c r="A654">
        <v>653</v>
      </c>
      <c r="B654" s="2" t="s">
        <v>349</v>
      </c>
      <c r="C654" t="s">
        <v>298</v>
      </c>
      <c r="D654" t="s">
        <v>392</v>
      </c>
      <c r="E654" t="s">
        <v>19</v>
      </c>
      <c r="F654" t="s">
        <v>398</v>
      </c>
      <c r="J654" s="1">
        <f>17+(46/60)</f>
        <v>17.766666666666666</v>
      </c>
      <c r="N654" s="1">
        <v>-64.832583</v>
      </c>
    </row>
    <row r="655" spans="1:14" ht="15">
      <c r="A655">
        <v>654</v>
      </c>
      <c r="B655" s="2" t="s">
        <v>349</v>
      </c>
      <c r="C655" t="s">
        <v>298</v>
      </c>
      <c r="D655" t="s">
        <v>393</v>
      </c>
      <c r="E655" t="s">
        <v>19</v>
      </c>
      <c r="F655" t="s">
        <v>398</v>
      </c>
      <c r="J655" s="1">
        <f>17+(45.783/60)</f>
        <v>17.76305</v>
      </c>
      <c r="N655" s="1">
        <v>-64.835</v>
      </c>
    </row>
    <row r="656" spans="1:14" ht="15">
      <c r="A656">
        <v>655</v>
      </c>
      <c r="B656" s="2" t="s">
        <v>349</v>
      </c>
      <c r="C656" t="s">
        <v>298</v>
      </c>
      <c r="D656" t="s">
        <v>394</v>
      </c>
      <c r="E656" t="s">
        <v>19</v>
      </c>
      <c r="F656" t="s">
        <v>398</v>
      </c>
      <c r="J656" s="1">
        <f>17+(46.059/60)</f>
        <v>17.76765</v>
      </c>
      <c r="N656" s="1">
        <v>-64.826683</v>
      </c>
    </row>
    <row r="657" spans="1:14" ht="15">
      <c r="A657">
        <v>656</v>
      </c>
      <c r="B657" s="2" t="s">
        <v>349</v>
      </c>
      <c r="C657" t="s">
        <v>298</v>
      </c>
      <c r="D657" t="s">
        <v>395</v>
      </c>
      <c r="E657" t="s">
        <v>19</v>
      </c>
      <c r="F657" t="s">
        <v>398</v>
      </c>
      <c r="J657" s="1">
        <f>17+(45.97/60)</f>
        <v>17.766166666666667</v>
      </c>
      <c r="N657" s="1">
        <v>-64.837233</v>
      </c>
    </row>
    <row r="658" spans="1:14" ht="15">
      <c r="A658">
        <v>657</v>
      </c>
      <c r="B658" s="2" t="s">
        <v>349</v>
      </c>
      <c r="C658" t="s">
        <v>298</v>
      </c>
      <c r="D658" t="s">
        <v>396</v>
      </c>
      <c r="E658" t="s">
        <v>19</v>
      </c>
      <c r="F658" t="s">
        <v>398</v>
      </c>
      <c r="J658" s="1">
        <f>17+(45.961/60)</f>
        <v>17.766016666666665</v>
      </c>
      <c r="N658" s="1">
        <v>-64.99935</v>
      </c>
    </row>
    <row r="659" spans="1:14" ht="15">
      <c r="A659">
        <v>658</v>
      </c>
      <c r="B659" s="2" t="s">
        <v>349</v>
      </c>
      <c r="C659" t="s">
        <v>298</v>
      </c>
      <c r="D659" t="s">
        <v>301</v>
      </c>
      <c r="E659" t="s">
        <v>19</v>
      </c>
      <c r="F659" t="s">
        <v>398</v>
      </c>
      <c r="J659" s="1">
        <f>17+(46.291/60)</f>
        <v>17.771516666666667</v>
      </c>
      <c r="N659" s="1">
        <v>-64.873867</v>
      </c>
    </row>
    <row r="660" spans="1:14" ht="15">
      <c r="A660">
        <v>659</v>
      </c>
      <c r="B660" s="2" t="s">
        <v>349</v>
      </c>
      <c r="C660" t="s">
        <v>298</v>
      </c>
      <c r="D660" t="s">
        <v>340</v>
      </c>
      <c r="E660" t="s">
        <v>19</v>
      </c>
      <c r="F660" t="s">
        <v>398</v>
      </c>
      <c r="J660" s="1">
        <f>17+(45.911/60)</f>
        <v>17.765183333333333</v>
      </c>
      <c r="N660" s="1">
        <v>-64.843117</v>
      </c>
    </row>
    <row r="661" spans="1:14" ht="15">
      <c r="A661">
        <v>660</v>
      </c>
      <c r="B661" s="2" t="s">
        <v>349</v>
      </c>
      <c r="C661" t="s">
        <v>298</v>
      </c>
      <c r="D661" t="s">
        <v>397</v>
      </c>
      <c r="E661" t="s">
        <v>19</v>
      </c>
      <c r="F661" t="s">
        <v>398</v>
      </c>
      <c r="J661" s="1">
        <f>17+(45.979/60)</f>
        <v>17.76631666666667</v>
      </c>
      <c r="N661" s="1">
        <v>-64.830333</v>
      </c>
    </row>
    <row r="662" spans="1:14" ht="15">
      <c r="A662">
        <v>661</v>
      </c>
      <c r="B662" s="2" t="s">
        <v>349</v>
      </c>
      <c r="C662" t="s">
        <v>298</v>
      </c>
      <c r="D662" t="s">
        <v>360</v>
      </c>
      <c r="E662" t="s">
        <v>22</v>
      </c>
      <c r="F662" t="s">
        <v>398</v>
      </c>
      <c r="J662" s="1">
        <f>17+(46.674/60)</f>
        <v>17.7779</v>
      </c>
      <c r="N662" s="1">
        <v>-64.672767</v>
      </c>
    </row>
    <row r="663" spans="1:14" ht="15">
      <c r="A663">
        <v>662</v>
      </c>
      <c r="B663" s="2" t="s">
        <v>349</v>
      </c>
      <c r="C663" t="s">
        <v>298</v>
      </c>
      <c r="D663" t="s">
        <v>361</v>
      </c>
      <c r="E663" t="s">
        <v>22</v>
      </c>
      <c r="F663" t="s">
        <v>398</v>
      </c>
      <c r="J663" s="1">
        <f>17+(46.469/60)</f>
        <v>17.774483333333333</v>
      </c>
      <c r="N663" s="1">
        <v>-64.684483</v>
      </c>
    </row>
    <row r="664" spans="1:14" ht="15">
      <c r="A664">
        <v>663</v>
      </c>
      <c r="B664" s="2" t="s">
        <v>349</v>
      </c>
      <c r="C664" t="s">
        <v>298</v>
      </c>
      <c r="D664" t="s">
        <v>362</v>
      </c>
      <c r="E664" t="s">
        <v>22</v>
      </c>
      <c r="F664" t="s">
        <v>398</v>
      </c>
      <c r="J664" s="1">
        <f>17+(46.118/60)</f>
        <v>17.768633333333334</v>
      </c>
      <c r="N664" s="1">
        <v>-64.691217</v>
      </c>
    </row>
    <row r="665" spans="1:14" ht="15">
      <c r="A665">
        <v>664</v>
      </c>
      <c r="B665" s="2" t="s">
        <v>349</v>
      </c>
      <c r="C665" t="s">
        <v>298</v>
      </c>
      <c r="D665" t="s">
        <v>363</v>
      </c>
      <c r="E665" t="s">
        <v>22</v>
      </c>
      <c r="F665" t="s">
        <v>398</v>
      </c>
      <c r="J665" s="1">
        <f>17+(45.967/60)</f>
        <v>17.766116666666665</v>
      </c>
      <c r="N665" s="1">
        <v>-64.694</v>
      </c>
    </row>
    <row r="666" spans="1:14" ht="15">
      <c r="A666">
        <v>665</v>
      </c>
      <c r="B666" s="2" t="s">
        <v>349</v>
      </c>
      <c r="C666" t="s">
        <v>298</v>
      </c>
      <c r="D666" t="s">
        <v>364</v>
      </c>
      <c r="E666" t="s">
        <v>22</v>
      </c>
      <c r="F666" t="s">
        <v>398</v>
      </c>
      <c r="J666" s="1">
        <f>17+(45.696/60)</f>
        <v>17.7616</v>
      </c>
      <c r="N666" s="1">
        <v>-64.6988</v>
      </c>
    </row>
    <row r="667" spans="1:14" ht="15">
      <c r="A667">
        <v>666</v>
      </c>
      <c r="B667" s="2" t="s">
        <v>349</v>
      </c>
      <c r="C667" t="s">
        <v>298</v>
      </c>
      <c r="D667" t="s">
        <v>365</v>
      </c>
      <c r="E667" t="s">
        <v>22</v>
      </c>
      <c r="F667" t="s">
        <v>398</v>
      </c>
      <c r="J667" s="1">
        <f>17+(45.569/60)</f>
        <v>17.759483333333332</v>
      </c>
      <c r="N667" s="1">
        <v>-64.703183</v>
      </c>
    </row>
    <row r="668" spans="1:14" ht="15">
      <c r="A668">
        <v>667</v>
      </c>
      <c r="B668" s="2" t="s">
        <v>349</v>
      </c>
      <c r="C668" t="s">
        <v>298</v>
      </c>
      <c r="D668" t="s">
        <v>366</v>
      </c>
      <c r="E668" t="s">
        <v>22</v>
      </c>
      <c r="F668" t="s">
        <v>398</v>
      </c>
      <c r="J668" s="1">
        <f>17+(45.605/60)</f>
        <v>17.760083333333334</v>
      </c>
      <c r="N668" s="1">
        <v>-64.70455</v>
      </c>
    </row>
    <row r="669" spans="1:14" ht="15">
      <c r="A669">
        <v>668</v>
      </c>
      <c r="B669" s="2" t="s">
        <v>349</v>
      </c>
      <c r="C669" t="s">
        <v>298</v>
      </c>
      <c r="D669" t="s">
        <v>367</v>
      </c>
      <c r="E669" t="s">
        <v>22</v>
      </c>
      <c r="F669" t="s">
        <v>398</v>
      </c>
      <c r="J669" s="1">
        <f>17+(45.601/60)</f>
        <v>17.760016666666665</v>
      </c>
      <c r="N669" s="1">
        <v>-64.7071</v>
      </c>
    </row>
    <row r="670" spans="1:14" ht="15">
      <c r="A670">
        <v>669</v>
      </c>
      <c r="B670" s="2" t="s">
        <v>349</v>
      </c>
      <c r="C670" t="s">
        <v>298</v>
      </c>
      <c r="D670" t="s">
        <v>368</v>
      </c>
      <c r="E670" t="s">
        <v>22</v>
      </c>
      <c r="F670" t="s">
        <v>398</v>
      </c>
      <c r="J670" s="1">
        <f>17+(45.583/60)</f>
        <v>17.759716666666666</v>
      </c>
      <c r="N670" s="1">
        <v>-64.711117</v>
      </c>
    </row>
    <row r="671" spans="1:14" ht="15">
      <c r="A671">
        <v>670</v>
      </c>
      <c r="B671" s="2" t="s">
        <v>349</v>
      </c>
      <c r="C671" t="s">
        <v>298</v>
      </c>
      <c r="D671" t="s">
        <v>369</v>
      </c>
      <c r="E671" t="s">
        <v>22</v>
      </c>
      <c r="F671" t="s">
        <v>398</v>
      </c>
      <c r="J671" s="1">
        <f>17+(45.628/60)</f>
        <v>17.760466666666666</v>
      </c>
      <c r="N671" s="1">
        <v>-64.716133</v>
      </c>
    </row>
    <row r="672" spans="1:14" ht="15">
      <c r="A672">
        <v>671</v>
      </c>
      <c r="B672" s="2" t="s">
        <v>349</v>
      </c>
      <c r="C672" t="s">
        <v>298</v>
      </c>
      <c r="D672" t="s">
        <v>370</v>
      </c>
      <c r="E672" t="s">
        <v>22</v>
      </c>
      <c r="F672" t="s">
        <v>398</v>
      </c>
      <c r="J672" s="1">
        <f>17+(45.705/60)</f>
        <v>17.76175</v>
      </c>
      <c r="N672" s="1">
        <v>-64.719217</v>
      </c>
    </row>
    <row r="673" spans="1:14" ht="15">
      <c r="A673">
        <v>672</v>
      </c>
      <c r="B673" s="2" t="s">
        <v>349</v>
      </c>
      <c r="C673" t="s">
        <v>298</v>
      </c>
      <c r="D673" t="s">
        <v>371</v>
      </c>
      <c r="E673" t="s">
        <v>22</v>
      </c>
      <c r="F673" t="s">
        <v>398</v>
      </c>
      <c r="J673" s="1">
        <f>17+(45.738/60)</f>
        <v>17.7623</v>
      </c>
      <c r="N673" s="1">
        <v>-64.721467</v>
      </c>
    </row>
    <row r="674" spans="1:14" ht="15">
      <c r="A674">
        <v>673</v>
      </c>
      <c r="B674" s="2" t="s">
        <v>349</v>
      </c>
      <c r="C674" t="s">
        <v>298</v>
      </c>
      <c r="D674" t="s">
        <v>372</v>
      </c>
      <c r="E674" t="s">
        <v>22</v>
      </c>
      <c r="F674" t="s">
        <v>398</v>
      </c>
      <c r="J674" s="1">
        <f>17+(45.85/60)</f>
        <v>17.764166666666668</v>
      </c>
      <c r="N674" s="1">
        <v>-64.72445</v>
      </c>
    </row>
    <row r="675" spans="1:14" ht="15">
      <c r="A675">
        <v>674</v>
      </c>
      <c r="B675" s="2" t="s">
        <v>349</v>
      </c>
      <c r="C675" t="s">
        <v>298</v>
      </c>
      <c r="D675" t="s">
        <v>373</v>
      </c>
      <c r="E675" t="s">
        <v>22</v>
      </c>
      <c r="F675" t="s">
        <v>398</v>
      </c>
      <c r="J675" s="1">
        <f>17+(45.35/60)</f>
        <v>17.755833333333335</v>
      </c>
      <c r="N675" s="1">
        <v>-64.7275</v>
      </c>
    </row>
    <row r="676" spans="1:14" ht="15">
      <c r="A676">
        <v>675</v>
      </c>
      <c r="B676" s="2" t="s">
        <v>349</v>
      </c>
      <c r="C676" t="s">
        <v>298</v>
      </c>
      <c r="D676" t="s">
        <v>374</v>
      </c>
      <c r="E676" t="s">
        <v>22</v>
      </c>
      <c r="F676" t="s">
        <v>398</v>
      </c>
      <c r="J676" s="1">
        <f>17+(46.044/60)</f>
        <v>17.7674</v>
      </c>
      <c r="N676" s="1">
        <v>-64.731117</v>
      </c>
    </row>
    <row r="677" spans="1:14" ht="15">
      <c r="A677">
        <v>676</v>
      </c>
      <c r="B677" s="2" t="s">
        <v>349</v>
      </c>
      <c r="C677" t="s">
        <v>298</v>
      </c>
      <c r="D677" t="s">
        <v>375</v>
      </c>
      <c r="E677" t="s">
        <v>22</v>
      </c>
      <c r="F677" t="s">
        <v>398</v>
      </c>
      <c r="J677" s="1">
        <f>17+(46.797/60)</f>
        <v>17.77995</v>
      </c>
      <c r="N677" s="1">
        <v>-64.7399</v>
      </c>
    </row>
    <row r="678" spans="1:14" ht="15">
      <c r="A678">
        <v>677</v>
      </c>
      <c r="B678" s="2" t="s">
        <v>349</v>
      </c>
      <c r="C678" t="s">
        <v>298</v>
      </c>
      <c r="D678" t="s">
        <v>376</v>
      </c>
      <c r="E678" t="s">
        <v>22</v>
      </c>
      <c r="F678" t="s">
        <v>398</v>
      </c>
      <c r="J678" s="1">
        <f>17+(46/60)</f>
        <v>17.766666666666666</v>
      </c>
      <c r="N678" s="1">
        <v>-64.742217</v>
      </c>
    </row>
    <row r="679" spans="1:14" ht="15">
      <c r="A679">
        <v>678</v>
      </c>
      <c r="B679" s="2" t="s">
        <v>349</v>
      </c>
      <c r="C679" t="s">
        <v>298</v>
      </c>
      <c r="D679" t="s">
        <v>377</v>
      </c>
      <c r="E679" t="s">
        <v>22</v>
      </c>
      <c r="F679" t="s">
        <v>398</v>
      </c>
      <c r="J679" s="1">
        <f>17+(47.1/60)</f>
        <v>17.785</v>
      </c>
      <c r="N679" s="1">
        <v>-64.743883</v>
      </c>
    </row>
    <row r="680" spans="1:14" ht="15">
      <c r="A680">
        <v>679</v>
      </c>
      <c r="B680" s="2" t="s">
        <v>349</v>
      </c>
      <c r="C680" t="s">
        <v>298</v>
      </c>
      <c r="D680" t="s">
        <v>353</v>
      </c>
      <c r="E680" t="s">
        <v>22</v>
      </c>
      <c r="F680" t="s">
        <v>398</v>
      </c>
      <c r="J680" s="1">
        <f>17+(47.239/60)</f>
        <v>17.787316666666666</v>
      </c>
      <c r="N680" s="1">
        <v>-64.7399</v>
      </c>
    </row>
    <row r="681" spans="1:14" ht="15">
      <c r="A681">
        <v>680</v>
      </c>
      <c r="B681" s="2" t="s">
        <v>349</v>
      </c>
      <c r="C681" t="s">
        <v>298</v>
      </c>
      <c r="D681" t="s">
        <v>378</v>
      </c>
      <c r="E681" t="s">
        <v>22</v>
      </c>
      <c r="F681" t="s">
        <v>398</v>
      </c>
      <c r="J681" s="1">
        <f>17+(47.319/60)</f>
        <v>17.78865</v>
      </c>
      <c r="N681" s="1">
        <v>-64.75465</v>
      </c>
    </row>
    <row r="682" spans="1:14" ht="15">
      <c r="A682">
        <v>681</v>
      </c>
      <c r="B682" s="2" t="s">
        <v>349</v>
      </c>
      <c r="C682" t="s">
        <v>298</v>
      </c>
      <c r="D682" t="s">
        <v>379</v>
      </c>
      <c r="E682" t="s">
        <v>22</v>
      </c>
      <c r="F682" t="s">
        <v>398</v>
      </c>
      <c r="J682" s="1">
        <f>17+(47.223/60)</f>
        <v>17.78705</v>
      </c>
      <c r="N682" s="1">
        <v>-64.7575</v>
      </c>
    </row>
    <row r="683" spans="1:14" ht="15">
      <c r="A683">
        <v>682</v>
      </c>
      <c r="B683" s="2" t="s">
        <v>349</v>
      </c>
      <c r="C683" t="s">
        <v>298</v>
      </c>
      <c r="D683" t="s">
        <v>380</v>
      </c>
      <c r="E683" t="s">
        <v>22</v>
      </c>
      <c r="F683" t="s">
        <v>398</v>
      </c>
      <c r="J683" s="1">
        <f>17+(47.167/60)</f>
        <v>17.78611666666667</v>
      </c>
      <c r="N683" s="1">
        <v>-64.757783</v>
      </c>
    </row>
    <row r="684" spans="1:14" ht="15">
      <c r="A684">
        <v>683</v>
      </c>
      <c r="B684" s="2" t="s">
        <v>349</v>
      </c>
      <c r="C684" t="s">
        <v>298</v>
      </c>
      <c r="D684" t="s">
        <v>354</v>
      </c>
      <c r="E684" t="s">
        <v>22</v>
      </c>
      <c r="F684" t="s">
        <v>398</v>
      </c>
      <c r="J684" s="1">
        <f>17+(47.094/60)</f>
        <v>17.7849</v>
      </c>
      <c r="N684" s="1">
        <v>-64.75925</v>
      </c>
    </row>
    <row r="685" spans="1:14" ht="15">
      <c r="A685">
        <v>684</v>
      </c>
      <c r="B685" s="2" t="s">
        <v>349</v>
      </c>
      <c r="C685" t="s">
        <v>298</v>
      </c>
      <c r="D685" t="s">
        <v>381</v>
      </c>
      <c r="E685" t="s">
        <v>22</v>
      </c>
      <c r="F685" t="s">
        <v>398</v>
      </c>
      <c r="J685" s="1">
        <f>17+(47.025/60)</f>
        <v>17.78375</v>
      </c>
      <c r="N685" s="1">
        <v>-64.758133</v>
      </c>
    </row>
    <row r="686" spans="1:14" ht="15">
      <c r="A686">
        <v>685</v>
      </c>
      <c r="B686" s="2" t="s">
        <v>349</v>
      </c>
      <c r="C686" t="s">
        <v>298</v>
      </c>
      <c r="D686" t="s">
        <v>355</v>
      </c>
      <c r="E686" t="s">
        <v>22</v>
      </c>
      <c r="F686" t="s">
        <v>398</v>
      </c>
      <c r="J686" s="1">
        <f>17+(47.13/60)</f>
        <v>17.7855</v>
      </c>
      <c r="N686" s="1">
        <v>-64.760167</v>
      </c>
    </row>
    <row r="687" spans="1:14" ht="15">
      <c r="A687">
        <v>686</v>
      </c>
      <c r="B687" s="2" t="s">
        <v>349</v>
      </c>
      <c r="C687" t="s">
        <v>298</v>
      </c>
      <c r="D687" t="s">
        <v>356</v>
      </c>
      <c r="E687" t="s">
        <v>22</v>
      </c>
      <c r="F687" t="s">
        <v>398</v>
      </c>
      <c r="J687" s="1">
        <f>17+(47.127/60)</f>
        <v>17.78545</v>
      </c>
      <c r="N687" s="1">
        <v>-64.761633</v>
      </c>
    </row>
    <row r="688" spans="1:14" ht="15">
      <c r="A688">
        <v>687</v>
      </c>
      <c r="B688" s="2" t="s">
        <v>349</v>
      </c>
      <c r="C688" t="s">
        <v>298</v>
      </c>
      <c r="D688" t="s">
        <v>357</v>
      </c>
      <c r="E688" t="s">
        <v>22</v>
      </c>
      <c r="F688" t="s">
        <v>398</v>
      </c>
      <c r="J688" s="1">
        <f>17+(47.2/60)</f>
        <v>17.786666666666665</v>
      </c>
      <c r="N688" s="1">
        <v>-64.753333</v>
      </c>
    </row>
    <row r="689" spans="1:14" ht="15">
      <c r="A689">
        <v>688</v>
      </c>
      <c r="B689" s="2" t="s">
        <v>349</v>
      </c>
      <c r="C689" t="s">
        <v>298</v>
      </c>
      <c r="D689" t="s">
        <v>382</v>
      </c>
      <c r="E689" t="s">
        <v>22</v>
      </c>
      <c r="F689" t="s">
        <v>398</v>
      </c>
      <c r="J689" s="1">
        <f>17+(47.151/60)</f>
        <v>17.78585</v>
      </c>
      <c r="N689" s="1">
        <v>-64.784517</v>
      </c>
    </row>
    <row r="690" spans="1:14" ht="15">
      <c r="A690">
        <v>689</v>
      </c>
      <c r="B690" s="2" t="s">
        <v>349</v>
      </c>
      <c r="C690" t="s">
        <v>298</v>
      </c>
      <c r="D690" t="s">
        <v>383</v>
      </c>
      <c r="E690" t="s">
        <v>22</v>
      </c>
      <c r="F690" t="s">
        <v>398</v>
      </c>
      <c r="J690" s="1">
        <f>17+(47.083/60)</f>
        <v>17.784716666666668</v>
      </c>
      <c r="N690" s="1">
        <v>-64.78805</v>
      </c>
    </row>
    <row r="691" spans="1:14" ht="15">
      <c r="A691">
        <v>690</v>
      </c>
      <c r="B691" s="2" t="s">
        <v>349</v>
      </c>
      <c r="C691" t="s">
        <v>298</v>
      </c>
      <c r="D691" t="s">
        <v>384</v>
      </c>
      <c r="E691" t="s">
        <v>22</v>
      </c>
      <c r="F691" t="s">
        <v>398</v>
      </c>
      <c r="J691" s="1">
        <f>17+(46.911/60)</f>
        <v>17.78185</v>
      </c>
      <c r="N691" s="1">
        <v>-64.796267</v>
      </c>
    </row>
    <row r="692" spans="1:14" ht="15">
      <c r="A692">
        <v>691</v>
      </c>
      <c r="B692" s="2" t="s">
        <v>349</v>
      </c>
      <c r="C692" t="s">
        <v>298</v>
      </c>
      <c r="D692" t="s">
        <v>385</v>
      </c>
      <c r="E692" t="s">
        <v>22</v>
      </c>
      <c r="F692" t="s">
        <v>398</v>
      </c>
      <c r="J692" s="1">
        <f>17+(46.897/60)</f>
        <v>17.781616666666668</v>
      </c>
      <c r="N692" s="1">
        <v>-64.801317</v>
      </c>
    </row>
    <row r="693" spans="1:14" ht="15">
      <c r="A693">
        <v>692</v>
      </c>
      <c r="B693" s="2" t="s">
        <v>349</v>
      </c>
      <c r="C693" t="s">
        <v>298</v>
      </c>
      <c r="D693" t="s">
        <v>386</v>
      </c>
      <c r="E693" t="s">
        <v>22</v>
      </c>
      <c r="F693" t="s">
        <v>398</v>
      </c>
      <c r="J693" s="1">
        <f>17+(46.86/60)</f>
        <v>17.781</v>
      </c>
      <c r="N693" s="1">
        <v>-64.803233</v>
      </c>
    </row>
    <row r="694" spans="1:14" ht="15">
      <c r="A694">
        <v>693</v>
      </c>
      <c r="B694" s="2" t="s">
        <v>349</v>
      </c>
      <c r="C694" t="s">
        <v>298</v>
      </c>
      <c r="D694" t="s">
        <v>387</v>
      </c>
      <c r="E694" t="s">
        <v>22</v>
      </c>
      <c r="F694" t="s">
        <v>398</v>
      </c>
      <c r="J694" s="1">
        <f>17+(46.858/60)</f>
        <v>17.780966666666668</v>
      </c>
      <c r="N694" s="1">
        <v>-64.807717</v>
      </c>
    </row>
    <row r="695" spans="1:14" ht="15">
      <c r="A695">
        <v>694</v>
      </c>
      <c r="B695" s="2" t="s">
        <v>349</v>
      </c>
      <c r="C695" t="s">
        <v>298</v>
      </c>
      <c r="D695" t="s">
        <v>388</v>
      </c>
      <c r="E695" t="s">
        <v>22</v>
      </c>
      <c r="F695" t="s">
        <v>398</v>
      </c>
      <c r="J695" s="1">
        <f>17+(46.95/60)</f>
        <v>17.7825</v>
      </c>
      <c r="N695" s="1">
        <v>-64.806117</v>
      </c>
    </row>
    <row r="696" spans="1:14" ht="15">
      <c r="A696">
        <v>695</v>
      </c>
      <c r="B696" s="2" t="s">
        <v>349</v>
      </c>
      <c r="C696" t="s">
        <v>298</v>
      </c>
      <c r="D696" t="s">
        <v>389</v>
      </c>
      <c r="E696" t="s">
        <v>22</v>
      </c>
      <c r="F696" t="s">
        <v>398</v>
      </c>
      <c r="J696" s="1">
        <f>17+(46.683/60)</f>
        <v>17.77805</v>
      </c>
      <c r="N696" s="1">
        <v>-64.811117</v>
      </c>
    </row>
    <row r="697" spans="1:14" ht="15">
      <c r="A697">
        <v>696</v>
      </c>
      <c r="B697" s="2" t="s">
        <v>349</v>
      </c>
      <c r="C697" t="s">
        <v>298</v>
      </c>
      <c r="D697" t="s">
        <v>318</v>
      </c>
      <c r="E697" t="s">
        <v>22</v>
      </c>
      <c r="F697" t="s">
        <v>398</v>
      </c>
      <c r="J697" s="1">
        <f>17+(46.433/60)</f>
        <v>17.773883333333334</v>
      </c>
      <c r="N697" s="1">
        <v>-64.813617</v>
      </c>
    </row>
    <row r="698" spans="1:14" ht="15">
      <c r="A698">
        <v>697</v>
      </c>
      <c r="B698" s="2" t="s">
        <v>349</v>
      </c>
      <c r="C698" t="s">
        <v>298</v>
      </c>
      <c r="D698" t="s">
        <v>390</v>
      </c>
      <c r="E698" t="s">
        <v>22</v>
      </c>
      <c r="F698" t="s">
        <v>398</v>
      </c>
      <c r="J698" s="1">
        <f>17+(46.37/60)</f>
        <v>17.772833333333335</v>
      </c>
      <c r="N698" s="1">
        <v>-64.815633</v>
      </c>
    </row>
    <row r="699" spans="1:14" ht="15">
      <c r="A699">
        <v>698</v>
      </c>
      <c r="B699" s="2" t="s">
        <v>349</v>
      </c>
      <c r="C699" t="s">
        <v>298</v>
      </c>
      <c r="D699" t="s">
        <v>391</v>
      </c>
      <c r="E699" t="s">
        <v>22</v>
      </c>
      <c r="F699" t="s">
        <v>398</v>
      </c>
      <c r="J699" s="1">
        <f>17+(46.004/60)</f>
        <v>17.766733333333335</v>
      </c>
      <c r="N699" s="1">
        <v>-64.826683</v>
      </c>
    </row>
    <row r="700" spans="1:14" ht="15">
      <c r="A700">
        <v>699</v>
      </c>
      <c r="B700" s="2" t="s">
        <v>349</v>
      </c>
      <c r="C700" t="s">
        <v>298</v>
      </c>
      <c r="D700" t="s">
        <v>392</v>
      </c>
      <c r="E700" t="s">
        <v>22</v>
      </c>
      <c r="F700" t="s">
        <v>398</v>
      </c>
      <c r="J700" s="1">
        <f>17+(46/60)</f>
        <v>17.766666666666666</v>
      </c>
      <c r="N700" s="1">
        <v>-64.832583</v>
      </c>
    </row>
    <row r="701" spans="1:14" ht="15">
      <c r="A701">
        <v>700</v>
      </c>
      <c r="B701" s="2" t="s">
        <v>349</v>
      </c>
      <c r="C701" t="s">
        <v>298</v>
      </c>
      <c r="D701" t="s">
        <v>393</v>
      </c>
      <c r="E701" t="s">
        <v>22</v>
      </c>
      <c r="F701" t="s">
        <v>398</v>
      </c>
      <c r="J701" s="1">
        <f>17+(45.783/60)</f>
        <v>17.76305</v>
      </c>
      <c r="N701" s="1">
        <v>-64.835</v>
      </c>
    </row>
    <row r="702" spans="1:14" ht="15">
      <c r="A702">
        <v>701</v>
      </c>
      <c r="B702" s="2" t="s">
        <v>349</v>
      </c>
      <c r="C702" t="s">
        <v>298</v>
      </c>
      <c r="D702" t="s">
        <v>394</v>
      </c>
      <c r="E702" t="s">
        <v>22</v>
      </c>
      <c r="F702" t="s">
        <v>398</v>
      </c>
      <c r="J702" s="1">
        <f>17+(46.059/60)</f>
        <v>17.76765</v>
      </c>
      <c r="N702" s="1">
        <v>-64.826683</v>
      </c>
    </row>
    <row r="703" spans="1:14" ht="15">
      <c r="A703">
        <v>702</v>
      </c>
      <c r="B703" s="2" t="s">
        <v>349</v>
      </c>
      <c r="C703" t="s">
        <v>298</v>
      </c>
      <c r="D703" t="s">
        <v>395</v>
      </c>
      <c r="E703" t="s">
        <v>22</v>
      </c>
      <c r="F703" t="s">
        <v>398</v>
      </c>
      <c r="J703" s="1">
        <f>17+(45.97/60)</f>
        <v>17.766166666666667</v>
      </c>
      <c r="N703" s="1">
        <v>-64.837233</v>
      </c>
    </row>
    <row r="704" spans="1:14" ht="15">
      <c r="A704">
        <v>703</v>
      </c>
      <c r="B704" s="2" t="s">
        <v>349</v>
      </c>
      <c r="C704" t="s">
        <v>298</v>
      </c>
      <c r="D704" t="s">
        <v>396</v>
      </c>
      <c r="E704" t="s">
        <v>22</v>
      </c>
      <c r="F704" t="s">
        <v>398</v>
      </c>
      <c r="J704" s="1">
        <f>17+(45.961/60)</f>
        <v>17.766016666666665</v>
      </c>
      <c r="N704" s="1">
        <v>-64.99935</v>
      </c>
    </row>
    <row r="705" spans="1:14" ht="15">
      <c r="A705">
        <v>704</v>
      </c>
      <c r="B705" s="2" t="s">
        <v>349</v>
      </c>
      <c r="C705" t="s">
        <v>298</v>
      </c>
      <c r="D705" t="s">
        <v>301</v>
      </c>
      <c r="E705" t="s">
        <v>22</v>
      </c>
      <c r="F705" t="s">
        <v>398</v>
      </c>
      <c r="J705" s="1">
        <f>17+(46.291/60)</f>
        <v>17.771516666666667</v>
      </c>
      <c r="N705" s="1">
        <v>-64.873867</v>
      </c>
    </row>
    <row r="706" spans="1:14" ht="15">
      <c r="A706">
        <v>705</v>
      </c>
      <c r="B706" s="2" t="s">
        <v>349</v>
      </c>
      <c r="C706" t="s">
        <v>298</v>
      </c>
      <c r="D706" t="s">
        <v>340</v>
      </c>
      <c r="E706" t="s">
        <v>22</v>
      </c>
      <c r="F706" t="s">
        <v>398</v>
      </c>
      <c r="J706" s="1">
        <f>17+(45.911/60)</f>
        <v>17.765183333333333</v>
      </c>
      <c r="N706" s="1">
        <v>-64.843117</v>
      </c>
    </row>
    <row r="707" spans="1:14" ht="15">
      <c r="A707">
        <v>706</v>
      </c>
      <c r="B707" s="2" t="s">
        <v>349</v>
      </c>
      <c r="C707" t="s">
        <v>298</v>
      </c>
      <c r="D707" t="s">
        <v>397</v>
      </c>
      <c r="E707" t="s">
        <v>22</v>
      </c>
      <c r="F707" t="s">
        <v>398</v>
      </c>
      <c r="J707" s="1">
        <f>17+(45.979/60)</f>
        <v>17.76631666666667</v>
      </c>
      <c r="N707" s="1">
        <v>-64.830333</v>
      </c>
    </row>
    <row r="708" spans="1:14" ht="15">
      <c r="A708">
        <v>707</v>
      </c>
      <c r="B708" s="2" t="s">
        <v>349</v>
      </c>
      <c r="C708" t="s">
        <v>298</v>
      </c>
      <c r="D708" t="s">
        <v>363</v>
      </c>
      <c r="E708" t="s">
        <v>23</v>
      </c>
      <c r="F708" t="s">
        <v>400</v>
      </c>
      <c r="J708" s="1">
        <f>17+(45.967/60)</f>
        <v>17.766116666666665</v>
      </c>
      <c r="N708" s="1">
        <v>-64.694</v>
      </c>
    </row>
    <row r="709" spans="1:14" ht="15">
      <c r="A709">
        <v>708</v>
      </c>
      <c r="B709" s="2" t="s">
        <v>349</v>
      </c>
      <c r="C709" t="s">
        <v>298</v>
      </c>
      <c r="D709" t="s">
        <v>364</v>
      </c>
      <c r="E709" t="s">
        <v>23</v>
      </c>
      <c r="F709" t="s">
        <v>400</v>
      </c>
      <c r="J709" s="1">
        <f>17+(45.696/60)</f>
        <v>17.7616</v>
      </c>
      <c r="N709" s="1">
        <v>-64.6988</v>
      </c>
    </row>
    <row r="710" spans="1:14" ht="15">
      <c r="A710">
        <v>709</v>
      </c>
      <c r="B710" s="2" t="s">
        <v>349</v>
      </c>
      <c r="C710" t="s">
        <v>298</v>
      </c>
      <c r="D710" t="s">
        <v>380</v>
      </c>
      <c r="E710" t="s">
        <v>23</v>
      </c>
      <c r="J710" s="1">
        <f>17+(47.223/60)</f>
        <v>17.78705</v>
      </c>
      <c r="N710" s="1">
        <v>-64.7575</v>
      </c>
    </row>
    <row r="711" spans="1:14" ht="15">
      <c r="A711">
        <v>710</v>
      </c>
      <c r="B711" s="2" t="s">
        <v>349</v>
      </c>
      <c r="C711" t="s">
        <v>298</v>
      </c>
      <c r="D711" t="s">
        <v>399</v>
      </c>
      <c r="E711" t="s">
        <v>23</v>
      </c>
      <c r="J711" s="1">
        <f>17+(47.167/60)</f>
        <v>17.78611666666667</v>
      </c>
      <c r="N711" s="1">
        <v>-64.757783</v>
      </c>
    </row>
    <row r="712" spans="1:14" ht="15">
      <c r="A712">
        <v>711</v>
      </c>
      <c r="B712" s="2" t="s">
        <v>349</v>
      </c>
      <c r="C712" t="s">
        <v>298</v>
      </c>
      <c r="D712" t="s">
        <v>381</v>
      </c>
      <c r="E712" t="s">
        <v>23</v>
      </c>
      <c r="J712" s="1">
        <f>17+(47.025/60)</f>
        <v>17.78375</v>
      </c>
      <c r="N712" s="1">
        <v>-64.758133</v>
      </c>
    </row>
    <row r="713" spans="1:14" ht="15">
      <c r="A713">
        <v>712</v>
      </c>
      <c r="B713" s="2" t="s">
        <v>349</v>
      </c>
      <c r="C713" t="s">
        <v>298</v>
      </c>
      <c r="D713" t="s">
        <v>354</v>
      </c>
      <c r="E713" t="s">
        <v>23</v>
      </c>
      <c r="J713" s="1">
        <f>17+(47.094/60)</f>
        <v>17.7849</v>
      </c>
      <c r="N713" s="1">
        <v>-64.75925</v>
      </c>
    </row>
    <row r="714" spans="1:14" ht="15">
      <c r="A714">
        <v>713</v>
      </c>
      <c r="B714" s="2" t="s">
        <v>349</v>
      </c>
      <c r="C714" t="s">
        <v>298</v>
      </c>
      <c r="D714" t="s">
        <v>355</v>
      </c>
      <c r="E714" t="s">
        <v>23</v>
      </c>
      <c r="J714" s="1">
        <f>17+(47.13/60)</f>
        <v>17.7855</v>
      </c>
      <c r="N714" s="1">
        <v>-64.760167</v>
      </c>
    </row>
    <row r="715" spans="1:14" ht="15">
      <c r="A715">
        <v>714</v>
      </c>
      <c r="B715" s="2" t="s">
        <v>349</v>
      </c>
      <c r="C715" t="s">
        <v>298</v>
      </c>
      <c r="D715" t="s">
        <v>356</v>
      </c>
      <c r="E715" t="s">
        <v>23</v>
      </c>
      <c r="J715" s="1">
        <f>17+(47.127/60)</f>
        <v>17.78545</v>
      </c>
      <c r="N715" s="1">
        <v>-64.761633</v>
      </c>
    </row>
    <row r="716" spans="1:14" ht="15">
      <c r="A716">
        <v>715</v>
      </c>
      <c r="B716" s="2" t="s">
        <v>349</v>
      </c>
      <c r="C716" t="s">
        <v>298</v>
      </c>
      <c r="D716" t="s">
        <v>388</v>
      </c>
      <c r="E716" t="s">
        <v>23</v>
      </c>
      <c r="J716" s="1">
        <f>17+(46.95/60)</f>
        <v>17.7825</v>
      </c>
      <c r="N716" s="1">
        <v>-64.806117</v>
      </c>
    </row>
    <row r="717" spans="1:14" ht="15">
      <c r="A717">
        <v>716</v>
      </c>
      <c r="B717" s="2" t="s">
        <v>349</v>
      </c>
      <c r="C717" t="s">
        <v>298</v>
      </c>
      <c r="D717" t="s">
        <v>389</v>
      </c>
      <c r="E717" t="s">
        <v>23</v>
      </c>
      <c r="J717" s="1">
        <f>17+(46.683/60)</f>
        <v>17.77805</v>
      </c>
      <c r="N717" s="1">
        <v>-64.811117</v>
      </c>
    </row>
    <row r="718" spans="1:14" ht="15">
      <c r="A718">
        <v>717</v>
      </c>
      <c r="B718" s="2" t="s">
        <v>349</v>
      </c>
      <c r="C718" t="s">
        <v>298</v>
      </c>
      <c r="D718" t="s">
        <v>318</v>
      </c>
      <c r="E718" t="s">
        <v>23</v>
      </c>
      <c r="J718" s="1">
        <f>17+(46.433/60)</f>
        <v>17.773883333333334</v>
      </c>
      <c r="N718" s="1">
        <v>-64.813617</v>
      </c>
    </row>
    <row r="719" spans="1:14" ht="15">
      <c r="A719">
        <v>718</v>
      </c>
      <c r="B719" s="2" t="s">
        <v>349</v>
      </c>
      <c r="C719" t="s">
        <v>298</v>
      </c>
      <c r="D719" t="s">
        <v>393</v>
      </c>
      <c r="E719" t="s">
        <v>23</v>
      </c>
      <c r="J719" s="1">
        <f>17+(45.783/60)</f>
        <v>17.76305</v>
      </c>
      <c r="N719" s="1">
        <v>-64.835</v>
      </c>
    </row>
    <row r="720" spans="1:14" ht="15">
      <c r="A720">
        <v>719</v>
      </c>
      <c r="B720" s="2" t="s">
        <v>349</v>
      </c>
      <c r="C720" t="s">
        <v>298</v>
      </c>
      <c r="D720" t="s">
        <v>340</v>
      </c>
      <c r="E720" t="s">
        <v>23</v>
      </c>
      <c r="J720" s="1">
        <f>17+(45.911/60)</f>
        <v>17.765183333333333</v>
      </c>
      <c r="N720" s="1">
        <v>-64.843117</v>
      </c>
    </row>
    <row r="721" spans="1:14" ht="15">
      <c r="A721">
        <v>720</v>
      </c>
      <c r="B721" s="2" t="s">
        <v>349</v>
      </c>
      <c r="C721" t="s">
        <v>298</v>
      </c>
      <c r="D721" t="s">
        <v>360</v>
      </c>
      <c r="E721" t="s">
        <v>24</v>
      </c>
      <c r="F721" t="s">
        <v>124</v>
      </c>
      <c r="J721" s="1">
        <f>17+(46.674/60)</f>
        <v>17.7779</v>
      </c>
      <c r="N721" s="1">
        <v>-64.672767</v>
      </c>
    </row>
    <row r="722" spans="1:14" ht="15">
      <c r="A722">
        <v>721</v>
      </c>
      <c r="B722" s="2" t="s">
        <v>349</v>
      </c>
      <c r="C722" t="s">
        <v>298</v>
      </c>
      <c r="D722" t="s">
        <v>361</v>
      </c>
      <c r="E722" t="s">
        <v>24</v>
      </c>
      <c r="F722" t="s">
        <v>124</v>
      </c>
      <c r="J722" s="1">
        <f>17+(46.469/60)</f>
        <v>17.774483333333333</v>
      </c>
      <c r="N722" s="1">
        <v>-64.684483</v>
      </c>
    </row>
    <row r="723" spans="1:14" ht="15">
      <c r="A723">
        <v>722</v>
      </c>
      <c r="B723" s="2" t="s">
        <v>349</v>
      </c>
      <c r="C723" t="s">
        <v>298</v>
      </c>
      <c r="D723" t="s">
        <v>362</v>
      </c>
      <c r="E723" t="s">
        <v>24</v>
      </c>
      <c r="F723" t="s">
        <v>124</v>
      </c>
      <c r="J723" s="1">
        <f>17+(46.118/60)</f>
        <v>17.768633333333334</v>
      </c>
      <c r="N723" s="1">
        <v>-64.691217</v>
      </c>
    </row>
    <row r="724" spans="1:14" ht="15">
      <c r="A724">
        <v>723</v>
      </c>
      <c r="B724" s="2" t="s">
        <v>349</v>
      </c>
      <c r="C724" t="s">
        <v>298</v>
      </c>
      <c r="D724" t="s">
        <v>363</v>
      </c>
      <c r="E724" t="s">
        <v>24</v>
      </c>
      <c r="F724" t="s">
        <v>124</v>
      </c>
      <c r="J724" s="1">
        <f>17+(45.967/60)</f>
        <v>17.766116666666665</v>
      </c>
      <c r="N724" s="1">
        <v>-64.694</v>
      </c>
    </row>
    <row r="725" spans="1:14" ht="15">
      <c r="A725">
        <v>724</v>
      </c>
      <c r="B725" s="2" t="s">
        <v>349</v>
      </c>
      <c r="C725" t="s">
        <v>298</v>
      </c>
      <c r="D725" t="s">
        <v>365</v>
      </c>
      <c r="E725" t="s">
        <v>24</v>
      </c>
      <c r="F725" t="s">
        <v>124</v>
      </c>
      <c r="J725" s="1">
        <f>17+(45.569/60)</f>
        <v>17.759483333333332</v>
      </c>
      <c r="N725" s="1">
        <v>-64.703183</v>
      </c>
    </row>
    <row r="726" spans="1:14" ht="15">
      <c r="A726">
        <v>725</v>
      </c>
      <c r="B726" s="2" t="s">
        <v>349</v>
      </c>
      <c r="C726" t="s">
        <v>298</v>
      </c>
      <c r="D726" t="s">
        <v>366</v>
      </c>
      <c r="E726" t="s">
        <v>24</v>
      </c>
      <c r="F726" t="s">
        <v>124</v>
      </c>
      <c r="J726" s="1">
        <f>17+(45.605/60)</f>
        <v>17.760083333333334</v>
      </c>
      <c r="N726" s="1">
        <v>-64.70455</v>
      </c>
    </row>
    <row r="727" spans="1:14" ht="15">
      <c r="A727">
        <v>726</v>
      </c>
      <c r="B727" s="2" t="s">
        <v>349</v>
      </c>
      <c r="C727" t="s">
        <v>298</v>
      </c>
      <c r="D727" t="s">
        <v>367</v>
      </c>
      <c r="E727" t="s">
        <v>24</v>
      </c>
      <c r="F727" t="s">
        <v>124</v>
      </c>
      <c r="J727" s="1">
        <f>17+(45.601/60)</f>
        <v>17.760016666666665</v>
      </c>
      <c r="N727" s="1">
        <v>-64.7071</v>
      </c>
    </row>
    <row r="728" spans="1:14" ht="15">
      <c r="A728">
        <v>727</v>
      </c>
      <c r="B728" s="2" t="s">
        <v>349</v>
      </c>
      <c r="C728" t="s">
        <v>298</v>
      </c>
      <c r="D728" t="s">
        <v>368</v>
      </c>
      <c r="E728" t="s">
        <v>24</v>
      </c>
      <c r="F728" t="s">
        <v>124</v>
      </c>
      <c r="J728" s="1">
        <f>17+(45.583/60)</f>
        <v>17.759716666666666</v>
      </c>
      <c r="N728" s="1">
        <v>-64.711117</v>
      </c>
    </row>
    <row r="729" spans="1:14" ht="15">
      <c r="A729">
        <v>728</v>
      </c>
      <c r="B729" s="2" t="s">
        <v>349</v>
      </c>
      <c r="C729" t="s">
        <v>298</v>
      </c>
      <c r="D729" t="s">
        <v>369</v>
      </c>
      <c r="E729" t="s">
        <v>24</v>
      </c>
      <c r="F729" t="s">
        <v>124</v>
      </c>
      <c r="J729" s="1">
        <f>17+(45.628/60)</f>
        <v>17.760466666666666</v>
      </c>
      <c r="N729" s="1">
        <v>-64.716133</v>
      </c>
    </row>
    <row r="730" spans="1:14" ht="15">
      <c r="A730">
        <v>729</v>
      </c>
      <c r="B730" s="2" t="s">
        <v>349</v>
      </c>
      <c r="C730" t="s">
        <v>298</v>
      </c>
      <c r="D730" t="s">
        <v>370</v>
      </c>
      <c r="E730" t="s">
        <v>24</v>
      </c>
      <c r="F730" t="s">
        <v>124</v>
      </c>
      <c r="J730" s="1">
        <f>17+(45.705/60)</f>
        <v>17.76175</v>
      </c>
      <c r="N730" s="1">
        <v>-64.719217</v>
      </c>
    </row>
    <row r="731" spans="1:14" ht="15">
      <c r="A731">
        <v>730</v>
      </c>
      <c r="B731" s="2" t="s">
        <v>349</v>
      </c>
      <c r="C731" t="s">
        <v>298</v>
      </c>
      <c r="D731" t="s">
        <v>371</v>
      </c>
      <c r="E731" t="s">
        <v>24</v>
      </c>
      <c r="F731" t="s">
        <v>124</v>
      </c>
      <c r="J731" s="1">
        <f>17+(45.738/60)</f>
        <v>17.7623</v>
      </c>
      <c r="N731" s="1">
        <v>-64.721467</v>
      </c>
    </row>
    <row r="732" spans="1:14" ht="15">
      <c r="A732">
        <v>731</v>
      </c>
      <c r="B732" s="2" t="s">
        <v>349</v>
      </c>
      <c r="C732" t="s">
        <v>298</v>
      </c>
      <c r="D732" t="s">
        <v>372</v>
      </c>
      <c r="E732" t="s">
        <v>24</v>
      </c>
      <c r="F732" t="s">
        <v>124</v>
      </c>
      <c r="J732" s="1">
        <f>17+(45.85/60)</f>
        <v>17.764166666666668</v>
      </c>
      <c r="N732" s="1">
        <v>-64.72445</v>
      </c>
    </row>
    <row r="733" spans="1:14" ht="15">
      <c r="A733">
        <v>732</v>
      </c>
      <c r="B733" s="2" t="s">
        <v>349</v>
      </c>
      <c r="C733" t="s">
        <v>298</v>
      </c>
      <c r="D733" t="s">
        <v>373</v>
      </c>
      <c r="E733" t="s">
        <v>24</v>
      </c>
      <c r="F733" t="s">
        <v>124</v>
      </c>
      <c r="J733" s="1">
        <f>17+(45.35/60)</f>
        <v>17.755833333333335</v>
      </c>
      <c r="N733" s="1">
        <v>-64.7275</v>
      </c>
    </row>
    <row r="734" spans="1:14" ht="15">
      <c r="A734">
        <v>733</v>
      </c>
      <c r="B734" s="2" t="s">
        <v>349</v>
      </c>
      <c r="C734" t="s">
        <v>298</v>
      </c>
      <c r="D734" t="s">
        <v>374</v>
      </c>
      <c r="E734" t="s">
        <v>24</v>
      </c>
      <c r="F734" t="s">
        <v>124</v>
      </c>
      <c r="J734" s="1">
        <f>17+(46.044/60)</f>
        <v>17.7674</v>
      </c>
      <c r="N734" s="1">
        <v>-64.731117</v>
      </c>
    </row>
    <row r="735" spans="1:14" ht="15">
      <c r="A735">
        <v>734</v>
      </c>
      <c r="B735" s="2" t="s">
        <v>349</v>
      </c>
      <c r="C735" t="s">
        <v>298</v>
      </c>
      <c r="D735" t="s">
        <v>375</v>
      </c>
      <c r="E735" t="s">
        <v>24</v>
      </c>
      <c r="F735" t="s">
        <v>124</v>
      </c>
      <c r="J735" s="1">
        <f>17+(46.797/60)</f>
        <v>17.77995</v>
      </c>
      <c r="N735" s="1">
        <v>-64.7399</v>
      </c>
    </row>
    <row r="736" spans="1:14" ht="15">
      <c r="A736">
        <v>735</v>
      </c>
      <c r="B736" s="2" t="s">
        <v>349</v>
      </c>
      <c r="C736" t="s">
        <v>298</v>
      </c>
      <c r="D736" t="s">
        <v>376</v>
      </c>
      <c r="E736" t="s">
        <v>24</v>
      </c>
      <c r="F736" t="s">
        <v>124</v>
      </c>
      <c r="J736" s="1">
        <f>17+(46/60)</f>
        <v>17.766666666666666</v>
      </c>
      <c r="N736" s="1">
        <v>-64.742217</v>
      </c>
    </row>
    <row r="737" spans="1:14" ht="15">
      <c r="A737">
        <v>736</v>
      </c>
      <c r="B737" s="2" t="s">
        <v>349</v>
      </c>
      <c r="C737" t="s">
        <v>298</v>
      </c>
      <c r="D737" t="s">
        <v>377</v>
      </c>
      <c r="E737" t="s">
        <v>24</v>
      </c>
      <c r="F737" t="s">
        <v>124</v>
      </c>
      <c r="J737" s="1">
        <f>17+(47.1/60)</f>
        <v>17.785</v>
      </c>
      <c r="N737" s="1">
        <v>-64.743883</v>
      </c>
    </row>
    <row r="738" spans="1:14" ht="15">
      <c r="A738">
        <v>737</v>
      </c>
      <c r="B738" s="2" t="s">
        <v>349</v>
      </c>
      <c r="C738" t="s">
        <v>298</v>
      </c>
      <c r="D738" t="s">
        <v>378</v>
      </c>
      <c r="E738" t="s">
        <v>24</v>
      </c>
      <c r="F738" t="s">
        <v>124</v>
      </c>
      <c r="J738" s="1">
        <f>17+(47.319/60)</f>
        <v>17.78865</v>
      </c>
      <c r="N738" s="1">
        <v>-64.75465</v>
      </c>
    </row>
    <row r="739" spans="1:14" ht="15">
      <c r="A739">
        <v>738</v>
      </c>
      <c r="B739" s="2" t="s">
        <v>349</v>
      </c>
      <c r="C739" t="s">
        <v>298</v>
      </c>
      <c r="D739" t="s">
        <v>380</v>
      </c>
      <c r="E739" t="s">
        <v>24</v>
      </c>
      <c r="F739" t="s">
        <v>401</v>
      </c>
      <c r="J739" s="1">
        <f>17+(47.223/60)</f>
        <v>17.78705</v>
      </c>
      <c r="N739" s="1">
        <v>-64.7575</v>
      </c>
    </row>
    <row r="740" spans="1:14" ht="15">
      <c r="A740">
        <v>739</v>
      </c>
      <c r="B740" s="2" t="s">
        <v>349</v>
      </c>
      <c r="C740" t="s">
        <v>298</v>
      </c>
      <c r="D740" t="s">
        <v>399</v>
      </c>
      <c r="E740" t="s">
        <v>24</v>
      </c>
      <c r="F740" t="s">
        <v>401</v>
      </c>
      <c r="J740" s="1">
        <f>17+(47.167/60)</f>
        <v>17.78611666666667</v>
      </c>
      <c r="N740" s="1">
        <v>-64.757783</v>
      </c>
    </row>
    <row r="741" spans="1:14" ht="15">
      <c r="A741">
        <v>740</v>
      </c>
      <c r="B741" s="2" t="s">
        <v>349</v>
      </c>
      <c r="C741" t="s">
        <v>298</v>
      </c>
      <c r="D741" t="s">
        <v>381</v>
      </c>
      <c r="E741" t="s">
        <v>24</v>
      </c>
      <c r="F741" t="s">
        <v>401</v>
      </c>
      <c r="J741" s="1">
        <f>17+(47.025/60)</f>
        <v>17.78375</v>
      </c>
      <c r="N741" s="1">
        <v>-64.758133</v>
      </c>
    </row>
    <row r="742" spans="1:14" ht="15">
      <c r="A742">
        <v>741</v>
      </c>
      <c r="B742" s="2" t="s">
        <v>349</v>
      </c>
      <c r="C742" t="s">
        <v>298</v>
      </c>
      <c r="D742" t="s">
        <v>354</v>
      </c>
      <c r="E742" t="s">
        <v>24</v>
      </c>
      <c r="F742" t="s">
        <v>401</v>
      </c>
      <c r="J742" s="1">
        <f>17+(47.094/60)</f>
        <v>17.7849</v>
      </c>
      <c r="N742" s="1">
        <v>-64.75925</v>
      </c>
    </row>
    <row r="743" spans="1:14" ht="15">
      <c r="A743">
        <v>742</v>
      </c>
      <c r="B743" s="2" t="s">
        <v>349</v>
      </c>
      <c r="C743" t="s">
        <v>298</v>
      </c>
      <c r="D743" t="s">
        <v>383</v>
      </c>
      <c r="E743" t="s">
        <v>24</v>
      </c>
      <c r="F743" t="s">
        <v>402</v>
      </c>
      <c r="J743" s="1">
        <f>17+(47.083/60)</f>
        <v>17.784716666666668</v>
      </c>
      <c r="N743" s="1">
        <v>-64.78805</v>
      </c>
    </row>
    <row r="744" spans="1:14" ht="15">
      <c r="A744">
        <v>743</v>
      </c>
      <c r="B744" s="2" t="s">
        <v>349</v>
      </c>
      <c r="C744" t="s">
        <v>298</v>
      </c>
      <c r="D744" t="s">
        <v>384</v>
      </c>
      <c r="E744" t="s">
        <v>24</v>
      </c>
      <c r="F744" t="s">
        <v>402</v>
      </c>
      <c r="J744" s="1">
        <f>17+(46.911/60)</f>
        <v>17.78185</v>
      </c>
      <c r="N744" s="1">
        <v>-64.796267</v>
      </c>
    </row>
    <row r="745" spans="1:14" ht="15">
      <c r="A745">
        <v>744</v>
      </c>
      <c r="B745" s="2" t="s">
        <v>349</v>
      </c>
      <c r="C745" t="s">
        <v>298</v>
      </c>
      <c r="D745" t="s">
        <v>385</v>
      </c>
      <c r="E745" t="s">
        <v>24</v>
      </c>
      <c r="F745" t="s">
        <v>402</v>
      </c>
      <c r="J745" s="1">
        <f>17+(46.897/60)</f>
        <v>17.781616666666668</v>
      </c>
      <c r="N745" s="1">
        <v>-64.801317</v>
      </c>
    </row>
    <row r="746" spans="1:14" ht="15">
      <c r="A746">
        <v>745</v>
      </c>
      <c r="B746" s="2" t="s">
        <v>349</v>
      </c>
      <c r="C746" t="s">
        <v>298</v>
      </c>
      <c r="D746" t="s">
        <v>386</v>
      </c>
      <c r="E746" t="s">
        <v>24</v>
      </c>
      <c r="F746" t="s">
        <v>402</v>
      </c>
      <c r="J746" s="1">
        <f>17+(46.86/60)</f>
        <v>17.781</v>
      </c>
      <c r="N746" s="1">
        <v>-64.803233</v>
      </c>
    </row>
    <row r="747" spans="1:14" ht="15">
      <c r="A747">
        <v>746</v>
      </c>
      <c r="B747" s="2" t="s">
        <v>349</v>
      </c>
      <c r="C747" t="s">
        <v>298</v>
      </c>
      <c r="D747" t="s">
        <v>387</v>
      </c>
      <c r="E747" t="s">
        <v>24</v>
      </c>
      <c r="F747" t="s">
        <v>402</v>
      </c>
      <c r="J747" s="1">
        <f>17+(46.858/60)</f>
        <v>17.780966666666668</v>
      </c>
      <c r="N747" s="1">
        <v>-64.807717</v>
      </c>
    </row>
    <row r="748" spans="1:14" ht="15">
      <c r="A748">
        <v>747</v>
      </c>
      <c r="B748" s="2" t="s">
        <v>349</v>
      </c>
      <c r="C748" t="s">
        <v>298</v>
      </c>
      <c r="D748" t="s">
        <v>388</v>
      </c>
      <c r="E748" t="s">
        <v>24</v>
      </c>
      <c r="F748" t="s">
        <v>402</v>
      </c>
      <c r="J748" s="1">
        <f>17+(46.95/60)</f>
        <v>17.7825</v>
      </c>
      <c r="N748" s="1">
        <v>-64.806117</v>
      </c>
    </row>
    <row r="749" spans="1:14" ht="15">
      <c r="A749">
        <v>748</v>
      </c>
      <c r="B749" s="2" t="s">
        <v>349</v>
      </c>
      <c r="C749" t="s">
        <v>298</v>
      </c>
      <c r="D749" t="s">
        <v>389</v>
      </c>
      <c r="E749" t="s">
        <v>24</v>
      </c>
      <c r="F749" t="s">
        <v>402</v>
      </c>
      <c r="J749" s="1">
        <f>17+(46.683/60)</f>
        <v>17.77805</v>
      </c>
      <c r="N749" s="1">
        <v>-64.811117</v>
      </c>
    </row>
    <row r="750" spans="1:14" ht="15">
      <c r="A750">
        <v>749</v>
      </c>
      <c r="B750" s="2" t="s">
        <v>349</v>
      </c>
      <c r="C750" t="s">
        <v>298</v>
      </c>
      <c r="D750" t="s">
        <v>318</v>
      </c>
      <c r="E750" t="s">
        <v>24</v>
      </c>
      <c r="F750" t="s">
        <v>402</v>
      </c>
      <c r="J750" s="1">
        <f>17+(46.433/60)</f>
        <v>17.773883333333334</v>
      </c>
      <c r="N750" s="1">
        <v>-64.813617</v>
      </c>
    </row>
    <row r="751" spans="1:14" ht="15">
      <c r="A751">
        <v>750</v>
      </c>
      <c r="B751" s="2" t="s">
        <v>349</v>
      </c>
      <c r="C751" t="s">
        <v>298</v>
      </c>
      <c r="D751" t="s">
        <v>390</v>
      </c>
      <c r="E751" t="s">
        <v>24</v>
      </c>
      <c r="F751" t="s">
        <v>402</v>
      </c>
      <c r="J751" s="1">
        <f>17+(46.37/60)</f>
        <v>17.772833333333335</v>
      </c>
      <c r="N751" s="1">
        <v>-64.815633</v>
      </c>
    </row>
    <row r="752" spans="1:14" ht="15">
      <c r="A752">
        <v>751</v>
      </c>
      <c r="B752" s="2" t="s">
        <v>349</v>
      </c>
      <c r="C752" t="s">
        <v>298</v>
      </c>
      <c r="D752" t="s">
        <v>391</v>
      </c>
      <c r="E752" t="s">
        <v>24</v>
      </c>
      <c r="F752" t="s">
        <v>402</v>
      </c>
      <c r="J752" s="1">
        <f>17+(46.004/60)</f>
        <v>17.766733333333335</v>
      </c>
      <c r="N752" s="1">
        <v>-64.826683</v>
      </c>
    </row>
    <row r="753" spans="1:14" ht="15">
      <c r="A753">
        <v>752</v>
      </c>
      <c r="B753" s="2" t="s">
        <v>349</v>
      </c>
      <c r="C753" t="s">
        <v>298</v>
      </c>
      <c r="D753" t="s">
        <v>392</v>
      </c>
      <c r="E753" t="s">
        <v>24</v>
      </c>
      <c r="F753" t="s">
        <v>402</v>
      </c>
      <c r="J753" s="1">
        <f>17+(46/60)</f>
        <v>17.766666666666666</v>
      </c>
      <c r="N753" s="1">
        <v>-64.832583</v>
      </c>
    </row>
    <row r="754" spans="1:14" ht="15">
      <c r="A754">
        <v>753</v>
      </c>
      <c r="B754" s="2" t="s">
        <v>349</v>
      </c>
      <c r="C754" t="s">
        <v>298</v>
      </c>
      <c r="D754" t="s">
        <v>393</v>
      </c>
      <c r="E754" t="s">
        <v>24</v>
      </c>
      <c r="F754" t="s">
        <v>402</v>
      </c>
      <c r="J754" s="1">
        <f>17+(45.783/60)</f>
        <v>17.76305</v>
      </c>
      <c r="N754" s="1">
        <v>-64.835</v>
      </c>
    </row>
    <row r="755" spans="1:14" ht="15">
      <c r="A755">
        <v>754</v>
      </c>
      <c r="B755" s="2" t="s">
        <v>349</v>
      </c>
      <c r="C755" t="s">
        <v>298</v>
      </c>
      <c r="D755" t="s">
        <v>394</v>
      </c>
      <c r="E755" t="s">
        <v>24</v>
      </c>
      <c r="F755" t="s">
        <v>402</v>
      </c>
      <c r="J755" s="1">
        <f>17+(46.059/60)</f>
        <v>17.76765</v>
      </c>
      <c r="N755" s="1">
        <v>-64.826683</v>
      </c>
    </row>
    <row r="756" spans="1:14" ht="15">
      <c r="A756">
        <v>755</v>
      </c>
      <c r="B756" s="2" t="s">
        <v>349</v>
      </c>
      <c r="C756" t="s">
        <v>298</v>
      </c>
      <c r="D756" t="s">
        <v>395</v>
      </c>
      <c r="E756" t="s">
        <v>24</v>
      </c>
      <c r="F756" t="s">
        <v>402</v>
      </c>
      <c r="J756" s="1">
        <f>17+(45.97/60)</f>
        <v>17.766166666666667</v>
      </c>
      <c r="N756" s="1">
        <v>-64.837233</v>
      </c>
    </row>
    <row r="757" spans="1:14" ht="15">
      <c r="A757">
        <v>756</v>
      </c>
      <c r="B757" s="2" t="s">
        <v>349</v>
      </c>
      <c r="C757" t="s">
        <v>298</v>
      </c>
      <c r="D757" t="s">
        <v>396</v>
      </c>
      <c r="E757" t="s">
        <v>24</v>
      </c>
      <c r="F757" t="s">
        <v>402</v>
      </c>
      <c r="J757" s="1">
        <f>17+(45.961/60)</f>
        <v>17.766016666666665</v>
      </c>
      <c r="N757" s="1">
        <v>-64.99935</v>
      </c>
    </row>
    <row r="758" spans="1:14" ht="15">
      <c r="A758">
        <v>757</v>
      </c>
      <c r="B758" s="2" t="s">
        <v>349</v>
      </c>
      <c r="C758" t="s">
        <v>298</v>
      </c>
      <c r="D758" t="s">
        <v>301</v>
      </c>
      <c r="E758" t="s">
        <v>24</v>
      </c>
      <c r="F758" t="s">
        <v>402</v>
      </c>
      <c r="J758" s="1">
        <f>17+(46.291/60)</f>
        <v>17.771516666666667</v>
      </c>
      <c r="N758" s="1">
        <v>-64.873867</v>
      </c>
    </row>
    <row r="759" spans="1:14" ht="15">
      <c r="A759">
        <v>758</v>
      </c>
      <c r="B759" s="2" t="s">
        <v>349</v>
      </c>
      <c r="C759" t="s">
        <v>298</v>
      </c>
      <c r="D759" t="s">
        <v>340</v>
      </c>
      <c r="E759" t="s">
        <v>24</v>
      </c>
      <c r="F759" t="s">
        <v>402</v>
      </c>
      <c r="J759" s="1">
        <f>17+(45.911/60)</f>
        <v>17.765183333333333</v>
      </c>
      <c r="N759" s="1">
        <v>-64.843117</v>
      </c>
    </row>
    <row r="760" spans="1:14" ht="15">
      <c r="A760">
        <v>759</v>
      </c>
      <c r="B760" s="2" t="s">
        <v>349</v>
      </c>
      <c r="C760" t="s">
        <v>298</v>
      </c>
      <c r="D760" t="s">
        <v>360</v>
      </c>
      <c r="E760" t="s">
        <v>25</v>
      </c>
      <c r="F760" t="s">
        <v>403</v>
      </c>
      <c r="J760" s="1">
        <f>17+(46.674/60)</f>
        <v>17.7779</v>
      </c>
      <c r="N760" s="1">
        <v>-64.672767</v>
      </c>
    </row>
    <row r="761" spans="1:14" ht="15">
      <c r="A761">
        <v>760</v>
      </c>
      <c r="B761" s="2" t="s">
        <v>349</v>
      </c>
      <c r="C761" t="s">
        <v>298</v>
      </c>
      <c r="D761" t="s">
        <v>361</v>
      </c>
      <c r="E761" t="s">
        <v>25</v>
      </c>
      <c r="F761" t="s">
        <v>403</v>
      </c>
      <c r="J761" s="1">
        <f>17+(46.469/60)</f>
        <v>17.774483333333333</v>
      </c>
      <c r="N761" s="1">
        <v>-64.684483</v>
      </c>
    </row>
    <row r="762" spans="1:14" ht="15">
      <c r="A762">
        <v>761</v>
      </c>
      <c r="B762" s="2" t="s">
        <v>349</v>
      </c>
      <c r="C762" t="s">
        <v>298</v>
      </c>
      <c r="D762" t="s">
        <v>362</v>
      </c>
      <c r="E762" t="s">
        <v>25</v>
      </c>
      <c r="F762" t="s">
        <v>403</v>
      </c>
      <c r="J762" s="1">
        <f>17+(46.118/60)</f>
        <v>17.768633333333334</v>
      </c>
      <c r="N762" s="1">
        <v>-64.691217</v>
      </c>
    </row>
    <row r="763" spans="1:14" ht="15">
      <c r="A763">
        <v>762</v>
      </c>
      <c r="B763" s="2" t="s">
        <v>349</v>
      </c>
      <c r="C763" t="s">
        <v>298</v>
      </c>
      <c r="D763" t="s">
        <v>363</v>
      </c>
      <c r="E763" t="s">
        <v>25</v>
      </c>
      <c r="F763" t="s">
        <v>403</v>
      </c>
      <c r="J763" s="1">
        <f>17+(45.967/60)</f>
        <v>17.766116666666665</v>
      </c>
      <c r="N763" s="1">
        <v>-64.694</v>
      </c>
    </row>
    <row r="764" spans="1:14" ht="15">
      <c r="A764">
        <v>763</v>
      </c>
      <c r="B764" s="2" t="s">
        <v>349</v>
      </c>
      <c r="C764" t="s">
        <v>298</v>
      </c>
      <c r="D764" t="s">
        <v>364</v>
      </c>
      <c r="E764" t="s">
        <v>25</v>
      </c>
      <c r="F764" t="s">
        <v>403</v>
      </c>
      <c r="J764" s="1">
        <f>17+(45.696/60)</f>
        <v>17.7616</v>
      </c>
      <c r="N764" s="1">
        <v>-64.6988</v>
      </c>
    </row>
    <row r="765" spans="1:14" ht="15">
      <c r="A765">
        <v>764</v>
      </c>
      <c r="B765" s="2" t="s">
        <v>349</v>
      </c>
      <c r="C765" t="s">
        <v>298</v>
      </c>
      <c r="D765" t="s">
        <v>365</v>
      </c>
      <c r="E765" t="s">
        <v>25</v>
      </c>
      <c r="F765" t="s">
        <v>403</v>
      </c>
      <c r="J765" s="1">
        <f>17+(45.569/60)</f>
        <v>17.759483333333332</v>
      </c>
      <c r="N765" s="1">
        <v>-64.703183</v>
      </c>
    </row>
    <row r="766" spans="1:14" ht="15">
      <c r="A766">
        <v>765</v>
      </c>
      <c r="B766" s="2" t="s">
        <v>349</v>
      </c>
      <c r="C766" t="s">
        <v>298</v>
      </c>
      <c r="D766" t="s">
        <v>366</v>
      </c>
      <c r="E766" t="s">
        <v>25</v>
      </c>
      <c r="F766" t="s">
        <v>403</v>
      </c>
      <c r="J766" s="1">
        <f>17+(45.605/60)</f>
        <v>17.760083333333334</v>
      </c>
      <c r="N766" s="1">
        <v>-64.70455</v>
      </c>
    </row>
    <row r="767" spans="1:14" ht="15">
      <c r="A767">
        <v>766</v>
      </c>
      <c r="B767" s="2" t="s">
        <v>349</v>
      </c>
      <c r="C767" t="s">
        <v>298</v>
      </c>
      <c r="D767" t="s">
        <v>367</v>
      </c>
      <c r="E767" t="s">
        <v>25</v>
      </c>
      <c r="F767" t="s">
        <v>403</v>
      </c>
      <c r="J767" s="1">
        <f>17+(45.601/60)</f>
        <v>17.760016666666665</v>
      </c>
      <c r="N767" s="1">
        <v>-64.7071</v>
      </c>
    </row>
    <row r="768" spans="1:14" ht="15">
      <c r="A768">
        <v>767</v>
      </c>
      <c r="B768" s="2" t="s">
        <v>349</v>
      </c>
      <c r="C768" t="s">
        <v>298</v>
      </c>
      <c r="D768" t="s">
        <v>368</v>
      </c>
      <c r="E768" t="s">
        <v>25</v>
      </c>
      <c r="F768" t="s">
        <v>403</v>
      </c>
      <c r="J768" s="1">
        <f>17+(45.583/60)</f>
        <v>17.759716666666666</v>
      </c>
      <c r="N768" s="1">
        <v>-64.711117</v>
      </c>
    </row>
    <row r="769" spans="1:14" ht="15">
      <c r="A769">
        <v>768</v>
      </c>
      <c r="B769" s="2" t="s">
        <v>349</v>
      </c>
      <c r="C769" t="s">
        <v>298</v>
      </c>
      <c r="D769" t="s">
        <v>369</v>
      </c>
      <c r="E769" t="s">
        <v>25</v>
      </c>
      <c r="F769" t="s">
        <v>403</v>
      </c>
      <c r="J769" s="1">
        <f>17+(45.628/60)</f>
        <v>17.760466666666666</v>
      </c>
      <c r="N769" s="1">
        <v>-64.716133</v>
      </c>
    </row>
    <row r="770" spans="1:14" ht="15">
      <c r="A770">
        <v>769</v>
      </c>
      <c r="B770" s="2" t="s">
        <v>349</v>
      </c>
      <c r="C770" t="s">
        <v>298</v>
      </c>
      <c r="D770" t="s">
        <v>370</v>
      </c>
      <c r="E770" t="s">
        <v>25</v>
      </c>
      <c r="F770" t="s">
        <v>403</v>
      </c>
      <c r="J770" s="1">
        <f>17+(45.705/60)</f>
        <v>17.76175</v>
      </c>
      <c r="N770" s="1">
        <v>-64.719217</v>
      </c>
    </row>
    <row r="771" spans="1:14" ht="15">
      <c r="A771">
        <v>770</v>
      </c>
      <c r="B771" s="2" t="s">
        <v>349</v>
      </c>
      <c r="C771" t="s">
        <v>298</v>
      </c>
      <c r="D771" t="s">
        <v>371</v>
      </c>
      <c r="E771" t="s">
        <v>25</v>
      </c>
      <c r="F771" t="s">
        <v>403</v>
      </c>
      <c r="J771" s="1">
        <f>17+(45.738/60)</f>
        <v>17.7623</v>
      </c>
      <c r="N771" s="1">
        <v>-64.721467</v>
      </c>
    </row>
    <row r="772" spans="1:14" ht="15">
      <c r="A772">
        <v>771</v>
      </c>
      <c r="B772" s="2" t="s">
        <v>349</v>
      </c>
      <c r="C772" t="s">
        <v>298</v>
      </c>
      <c r="D772" t="s">
        <v>372</v>
      </c>
      <c r="E772" t="s">
        <v>25</v>
      </c>
      <c r="F772" t="s">
        <v>403</v>
      </c>
      <c r="J772" s="1">
        <f>17+(45.85/60)</f>
        <v>17.764166666666668</v>
      </c>
      <c r="N772" s="1">
        <v>-64.72445</v>
      </c>
    </row>
    <row r="773" spans="1:14" ht="15">
      <c r="A773">
        <v>772</v>
      </c>
      <c r="B773" s="2" t="s">
        <v>349</v>
      </c>
      <c r="C773" t="s">
        <v>298</v>
      </c>
      <c r="D773" t="s">
        <v>373</v>
      </c>
      <c r="E773" t="s">
        <v>25</v>
      </c>
      <c r="F773" t="s">
        <v>403</v>
      </c>
      <c r="J773" s="1">
        <f>17+(45.35/60)</f>
        <v>17.755833333333335</v>
      </c>
      <c r="N773" s="1">
        <v>-64.7275</v>
      </c>
    </row>
    <row r="774" spans="1:14" ht="15">
      <c r="A774">
        <v>773</v>
      </c>
      <c r="B774" s="2" t="s">
        <v>349</v>
      </c>
      <c r="C774" t="s">
        <v>298</v>
      </c>
      <c r="D774" t="s">
        <v>374</v>
      </c>
      <c r="E774" t="s">
        <v>25</v>
      </c>
      <c r="F774" t="s">
        <v>403</v>
      </c>
      <c r="J774" s="1">
        <f>17+(46.044/60)</f>
        <v>17.7674</v>
      </c>
      <c r="N774" s="1">
        <v>-64.731117</v>
      </c>
    </row>
    <row r="775" spans="1:14" ht="15">
      <c r="A775">
        <v>774</v>
      </c>
      <c r="B775" s="2" t="s">
        <v>349</v>
      </c>
      <c r="C775" t="s">
        <v>298</v>
      </c>
      <c r="D775" t="s">
        <v>375</v>
      </c>
      <c r="E775" t="s">
        <v>25</v>
      </c>
      <c r="F775" t="s">
        <v>403</v>
      </c>
      <c r="J775" s="1">
        <f>17+(46.797/60)</f>
        <v>17.77995</v>
      </c>
      <c r="N775" s="1">
        <v>-64.7399</v>
      </c>
    </row>
    <row r="776" spans="1:14" ht="15">
      <c r="A776">
        <v>775</v>
      </c>
      <c r="B776" s="2" t="s">
        <v>349</v>
      </c>
      <c r="C776" t="s">
        <v>298</v>
      </c>
      <c r="D776" t="s">
        <v>376</v>
      </c>
      <c r="E776" t="s">
        <v>25</v>
      </c>
      <c r="F776" t="s">
        <v>403</v>
      </c>
      <c r="J776" s="1">
        <f>17+(46/60)</f>
        <v>17.766666666666666</v>
      </c>
      <c r="N776" s="1">
        <v>-64.742217</v>
      </c>
    </row>
    <row r="777" spans="1:14" ht="15">
      <c r="A777">
        <v>776</v>
      </c>
      <c r="B777" s="2" t="s">
        <v>349</v>
      </c>
      <c r="C777" t="s">
        <v>298</v>
      </c>
      <c r="D777" t="s">
        <v>377</v>
      </c>
      <c r="E777" t="s">
        <v>25</v>
      </c>
      <c r="F777" t="s">
        <v>403</v>
      </c>
      <c r="J777" s="1">
        <f>17+(47.1/60)</f>
        <v>17.785</v>
      </c>
      <c r="N777" s="1">
        <v>-64.743883</v>
      </c>
    </row>
    <row r="778" spans="1:14" ht="15">
      <c r="A778">
        <v>777</v>
      </c>
      <c r="B778" s="2" t="s">
        <v>349</v>
      </c>
      <c r="C778" t="s">
        <v>298</v>
      </c>
      <c r="D778" t="s">
        <v>353</v>
      </c>
      <c r="E778" t="s">
        <v>25</v>
      </c>
      <c r="F778" t="s">
        <v>403</v>
      </c>
      <c r="J778" s="1">
        <f>17+(47.239/60)</f>
        <v>17.787316666666666</v>
      </c>
      <c r="N778" s="1">
        <v>-64.7399</v>
      </c>
    </row>
    <row r="779" spans="1:14" ht="15">
      <c r="A779">
        <v>778</v>
      </c>
      <c r="B779" s="2" t="s">
        <v>349</v>
      </c>
      <c r="C779" t="s">
        <v>298</v>
      </c>
      <c r="D779" t="s">
        <v>378</v>
      </c>
      <c r="E779" t="s">
        <v>25</v>
      </c>
      <c r="F779" t="s">
        <v>403</v>
      </c>
      <c r="J779" s="1">
        <f>17+(47.319/60)</f>
        <v>17.78865</v>
      </c>
      <c r="N779" s="1">
        <v>-64.75465</v>
      </c>
    </row>
    <row r="780" spans="1:14" ht="15">
      <c r="A780">
        <v>779</v>
      </c>
      <c r="B780" s="2" t="s">
        <v>349</v>
      </c>
      <c r="C780" t="s">
        <v>298</v>
      </c>
      <c r="D780" t="s">
        <v>379</v>
      </c>
      <c r="E780" t="s">
        <v>25</v>
      </c>
      <c r="F780" t="s">
        <v>403</v>
      </c>
      <c r="J780" s="1">
        <f>17+(47.223/60)</f>
        <v>17.78705</v>
      </c>
      <c r="N780" s="1">
        <v>-64.7575</v>
      </c>
    </row>
    <row r="781" spans="1:14" ht="15">
      <c r="A781">
        <v>780</v>
      </c>
      <c r="B781" s="2" t="s">
        <v>349</v>
      </c>
      <c r="C781" t="s">
        <v>298</v>
      </c>
      <c r="D781" t="s">
        <v>380</v>
      </c>
      <c r="E781" t="s">
        <v>25</v>
      </c>
      <c r="F781" t="s">
        <v>403</v>
      </c>
      <c r="J781" s="1">
        <f>17+(47.167/60)</f>
        <v>17.78611666666667</v>
      </c>
      <c r="N781" s="1">
        <v>-64.757783</v>
      </c>
    </row>
    <row r="782" spans="1:14" ht="15">
      <c r="A782">
        <v>781</v>
      </c>
      <c r="B782" s="2" t="s">
        <v>349</v>
      </c>
      <c r="C782" t="s">
        <v>298</v>
      </c>
      <c r="D782" t="s">
        <v>354</v>
      </c>
      <c r="E782" t="s">
        <v>25</v>
      </c>
      <c r="F782" t="s">
        <v>403</v>
      </c>
      <c r="J782" s="1">
        <f>17+(47.094/60)</f>
        <v>17.7849</v>
      </c>
      <c r="N782" s="1">
        <v>-64.75925</v>
      </c>
    </row>
    <row r="783" spans="1:14" ht="15">
      <c r="A783">
        <v>782</v>
      </c>
      <c r="B783" s="2" t="s">
        <v>349</v>
      </c>
      <c r="C783" t="s">
        <v>298</v>
      </c>
      <c r="D783" t="s">
        <v>381</v>
      </c>
      <c r="E783" t="s">
        <v>25</v>
      </c>
      <c r="F783" t="s">
        <v>403</v>
      </c>
      <c r="J783" s="1">
        <f>17+(47.025/60)</f>
        <v>17.78375</v>
      </c>
      <c r="N783" s="1">
        <v>-64.758133</v>
      </c>
    </row>
    <row r="784" spans="1:14" ht="15">
      <c r="A784">
        <v>783</v>
      </c>
      <c r="B784" s="2" t="s">
        <v>349</v>
      </c>
      <c r="C784" t="s">
        <v>298</v>
      </c>
      <c r="D784" t="s">
        <v>355</v>
      </c>
      <c r="E784" t="s">
        <v>25</v>
      </c>
      <c r="F784" t="s">
        <v>403</v>
      </c>
      <c r="J784" s="1">
        <f>17+(47.13/60)</f>
        <v>17.7855</v>
      </c>
      <c r="N784" s="1">
        <v>-64.760167</v>
      </c>
    </row>
    <row r="785" spans="1:14" ht="15">
      <c r="A785">
        <v>784</v>
      </c>
      <c r="B785" s="2" t="s">
        <v>349</v>
      </c>
      <c r="C785" t="s">
        <v>298</v>
      </c>
      <c r="D785" t="s">
        <v>356</v>
      </c>
      <c r="E785" t="s">
        <v>25</v>
      </c>
      <c r="F785" t="s">
        <v>403</v>
      </c>
      <c r="J785" s="1">
        <f>17+(47.127/60)</f>
        <v>17.78545</v>
      </c>
      <c r="N785" s="1">
        <v>-64.761633</v>
      </c>
    </row>
    <row r="786" spans="1:14" ht="15">
      <c r="A786">
        <v>785</v>
      </c>
      <c r="B786" s="2" t="s">
        <v>349</v>
      </c>
      <c r="C786" t="s">
        <v>298</v>
      </c>
      <c r="D786" t="s">
        <v>357</v>
      </c>
      <c r="E786" t="s">
        <v>25</v>
      </c>
      <c r="F786" t="s">
        <v>403</v>
      </c>
      <c r="J786" s="1">
        <f>17+(47.2/60)</f>
        <v>17.786666666666665</v>
      </c>
      <c r="N786" s="1">
        <v>-64.753333</v>
      </c>
    </row>
    <row r="787" spans="1:14" ht="15">
      <c r="A787">
        <v>786</v>
      </c>
      <c r="B787" s="2" t="s">
        <v>349</v>
      </c>
      <c r="C787" t="s">
        <v>298</v>
      </c>
      <c r="D787" t="s">
        <v>382</v>
      </c>
      <c r="E787" t="s">
        <v>25</v>
      </c>
      <c r="F787" t="s">
        <v>403</v>
      </c>
      <c r="J787" s="1">
        <f>17+(47.151/60)</f>
        <v>17.78585</v>
      </c>
      <c r="N787" s="1">
        <v>-64.784517</v>
      </c>
    </row>
    <row r="788" spans="1:14" ht="15">
      <c r="A788">
        <v>787</v>
      </c>
      <c r="B788" s="2" t="s">
        <v>349</v>
      </c>
      <c r="C788" t="s">
        <v>298</v>
      </c>
      <c r="D788" t="s">
        <v>383</v>
      </c>
      <c r="E788" t="s">
        <v>25</v>
      </c>
      <c r="F788" t="s">
        <v>403</v>
      </c>
      <c r="J788" s="1">
        <f>17+(47.083/60)</f>
        <v>17.784716666666668</v>
      </c>
      <c r="N788" s="1">
        <v>-64.78805</v>
      </c>
    </row>
    <row r="789" spans="1:14" ht="15">
      <c r="A789">
        <v>788</v>
      </c>
      <c r="B789" s="2" t="s">
        <v>349</v>
      </c>
      <c r="C789" t="s">
        <v>298</v>
      </c>
      <c r="D789" t="s">
        <v>384</v>
      </c>
      <c r="E789" t="s">
        <v>25</v>
      </c>
      <c r="F789" t="s">
        <v>403</v>
      </c>
      <c r="J789" s="1">
        <f>17+(46.911/60)</f>
        <v>17.78185</v>
      </c>
      <c r="N789" s="1">
        <v>-64.796267</v>
      </c>
    </row>
    <row r="790" spans="1:14" ht="15">
      <c r="A790">
        <v>789</v>
      </c>
      <c r="B790" s="2" t="s">
        <v>349</v>
      </c>
      <c r="C790" t="s">
        <v>298</v>
      </c>
      <c r="D790" t="s">
        <v>385</v>
      </c>
      <c r="E790" t="s">
        <v>25</v>
      </c>
      <c r="F790" t="s">
        <v>403</v>
      </c>
      <c r="J790" s="1">
        <f>17+(46.897/60)</f>
        <v>17.781616666666668</v>
      </c>
      <c r="N790" s="1">
        <v>-64.801317</v>
      </c>
    </row>
    <row r="791" spans="1:14" ht="15">
      <c r="A791">
        <v>790</v>
      </c>
      <c r="B791" s="2" t="s">
        <v>349</v>
      </c>
      <c r="C791" t="s">
        <v>298</v>
      </c>
      <c r="D791" t="s">
        <v>386</v>
      </c>
      <c r="E791" t="s">
        <v>25</v>
      </c>
      <c r="F791" t="s">
        <v>403</v>
      </c>
      <c r="J791" s="1">
        <f>17+(46.86/60)</f>
        <v>17.781</v>
      </c>
      <c r="N791" s="1">
        <v>-64.803233</v>
      </c>
    </row>
    <row r="792" spans="1:14" ht="15">
      <c r="A792">
        <v>791</v>
      </c>
      <c r="B792" s="2" t="s">
        <v>349</v>
      </c>
      <c r="C792" t="s">
        <v>298</v>
      </c>
      <c r="D792" t="s">
        <v>387</v>
      </c>
      <c r="E792" t="s">
        <v>25</v>
      </c>
      <c r="F792" t="s">
        <v>403</v>
      </c>
      <c r="J792" s="1">
        <f>17+(46.858/60)</f>
        <v>17.780966666666668</v>
      </c>
      <c r="N792" s="1">
        <v>-64.807717</v>
      </c>
    </row>
    <row r="793" spans="1:14" ht="15">
      <c r="A793">
        <v>792</v>
      </c>
      <c r="B793" s="2" t="s">
        <v>349</v>
      </c>
      <c r="C793" t="s">
        <v>298</v>
      </c>
      <c r="D793" t="s">
        <v>388</v>
      </c>
      <c r="E793" t="s">
        <v>25</v>
      </c>
      <c r="F793" t="s">
        <v>403</v>
      </c>
      <c r="J793" s="1">
        <f>17+(46.95/60)</f>
        <v>17.7825</v>
      </c>
      <c r="N793" s="1">
        <v>-64.806117</v>
      </c>
    </row>
    <row r="794" spans="1:14" ht="15">
      <c r="A794">
        <v>793</v>
      </c>
      <c r="B794" s="2" t="s">
        <v>349</v>
      </c>
      <c r="C794" t="s">
        <v>298</v>
      </c>
      <c r="D794" t="s">
        <v>389</v>
      </c>
      <c r="E794" t="s">
        <v>25</v>
      </c>
      <c r="F794" t="s">
        <v>403</v>
      </c>
      <c r="J794" s="1">
        <f>17+(46.683/60)</f>
        <v>17.77805</v>
      </c>
      <c r="N794" s="1">
        <v>-64.811117</v>
      </c>
    </row>
    <row r="795" spans="1:14" ht="15">
      <c r="A795">
        <v>794</v>
      </c>
      <c r="B795" s="2" t="s">
        <v>349</v>
      </c>
      <c r="C795" t="s">
        <v>298</v>
      </c>
      <c r="D795" t="s">
        <v>318</v>
      </c>
      <c r="E795" t="s">
        <v>25</v>
      </c>
      <c r="F795" t="s">
        <v>403</v>
      </c>
      <c r="J795" s="1">
        <f>17+(46.433/60)</f>
        <v>17.773883333333334</v>
      </c>
      <c r="N795" s="1">
        <v>-64.813617</v>
      </c>
    </row>
    <row r="796" spans="1:14" ht="15">
      <c r="A796">
        <v>795</v>
      </c>
      <c r="B796" s="2" t="s">
        <v>349</v>
      </c>
      <c r="C796" t="s">
        <v>298</v>
      </c>
      <c r="D796" t="s">
        <v>390</v>
      </c>
      <c r="E796" t="s">
        <v>25</v>
      </c>
      <c r="F796" t="s">
        <v>403</v>
      </c>
      <c r="J796" s="1">
        <f>17+(46.37/60)</f>
        <v>17.772833333333335</v>
      </c>
      <c r="N796" s="1">
        <v>-64.815633</v>
      </c>
    </row>
    <row r="797" spans="1:14" ht="15">
      <c r="A797">
        <v>796</v>
      </c>
      <c r="B797" s="2" t="s">
        <v>349</v>
      </c>
      <c r="C797" t="s">
        <v>298</v>
      </c>
      <c r="D797" t="s">
        <v>391</v>
      </c>
      <c r="E797" t="s">
        <v>25</v>
      </c>
      <c r="F797" t="s">
        <v>403</v>
      </c>
      <c r="J797" s="1">
        <f>17+(46.004/60)</f>
        <v>17.766733333333335</v>
      </c>
      <c r="N797" s="1">
        <v>-64.826683</v>
      </c>
    </row>
    <row r="798" spans="1:14" ht="15">
      <c r="A798">
        <v>797</v>
      </c>
      <c r="B798" s="2" t="s">
        <v>349</v>
      </c>
      <c r="C798" t="s">
        <v>298</v>
      </c>
      <c r="D798" t="s">
        <v>392</v>
      </c>
      <c r="E798" t="s">
        <v>25</v>
      </c>
      <c r="F798" t="s">
        <v>403</v>
      </c>
      <c r="J798" s="1">
        <f>17+(46/60)</f>
        <v>17.766666666666666</v>
      </c>
      <c r="N798" s="1">
        <v>-64.832583</v>
      </c>
    </row>
    <row r="799" spans="1:14" ht="15">
      <c r="A799">
        <v>798</v>
      </c>
      <c r="B799" s="2" t="s">
        <v>349</v>
      </c>
      <c r="C799" t="s">
        <v>298</v>
      </c>
      <c r="D799" t="s">
        <v>393</v>
      </c>
      <c r="E799" t="s">
        <v>25</v>
      </c>
      <c r="F799" t="s">
        <v>403</v>
      </c>
      <c r="J799" s="1">
        <f>17+(45.783/60)</f>
        <v>17.76305</v>
      </c>
      <c r="N799" s="1">
        <v>-64.835</v>
      </c>
    </row>
    <row r="800" spans="1:14" ht="15">
      <c r="A800">
        <v>799</v>
      </c>
      <c r="B800" s="2" t="s">
        <v>349</v>
      </c>
      <c r="C800" t="s">
        <v>298</v>
      </c>
      <c r="D800" t="s">
        <v>394</v>
      </c>
      <c r="E800" t="s">
        <v>25</v>
      </c>
      <c r="F800" t="s">
        <v>403</v>
      </c>
      <c r="J800" s="1">
        <f>17+(46.059/60)</f>
        <v>17.76765</v>
      </c>
      <c r="N800" s="1">
        <v>-64.826683</v>
      </c>
    </row>
    <row r="801" spans="1:14" ht="15">
      <c r="A801">
        <v>800</v>
      </c>
      <c r="B801" s="2" t="s">
        <v>349</v>
      </c>
      <c r="C801" t="s">
        <v>298</v>
      </c>
      <c r="D801" t="s">
        <v>395</v>
      </c>
      <c r="E801" t="s">
        <v>25</v>
      </c>
      <c r="F801" t="s">
        <v>403</v>
      </c>
      <c r="J801" s="1">
        <f>17+(45.97/60)</f>
        <v>17.766166666666667</v>
      </c>
      <c r="N801" s="1">
        <v>-64.837233</v>
      </c>
    </row>
    <row r="802" spans="1:14" ht="15">
      <c r="A802">
        <v>801</v>
      </c>
      <c r="B802" s="2" t="s">
        <v>349</v>
      </c>
      <c r="C802" t="s">
        <v>298</v>
      </c>
      <c r="D802" t="s">
        <v>396</v>
      </c>
      <c r="E802" t="s">
        <v>25</v>
      </c>
      <c r="F802" t="s">
        <v>403</v>
      </c>
      <c r="J802" s="1">
        <f>17+(45.961/60)</f>
        <v>17.766016666666665</v>
      </c>
      <c r="N802" s="1">
        <v>-64.99935</v>
      </c>
    </row>
    <row r="803" spans="1:14" ht="15">
      <c r="A803">
        <v>802</v>
      </c>
      <c r="B803" s="2" t="s">
        <v>349</v>
      </c>
      <c r="C803" t="s">
        <v>298</v>
      </c>
      <c r="D803" t="s">
        <v>301</v>
      </c>
      <c r="E803" t="s">
        <v>25</v>
      </c>
      <c r="F803" t="s">
        <v>403</v>
      </c>
      <c r="J803" s="1">
        <f>17+(46.291/60)</f>
        <v>17.771516666666667</v>
      </c>
      <c r="N803" s="1">
        <v>-64.873867</v>
      </c>
    </row>
    <row r="804" spans="1:14" ht="15">
      <c r="A804">
        <v>803</v>
      </c>
      <c r="B804" s="2" t="s">
        <v>349</v>
      </c>
      <c r="C804" t="s">
        <v>298</v>
      </c>
      <c r="D804" t="s">
        <v>340</v>
      </c>
      <c r="E804" t="s">
        <v>25</v>
      </c>
      <c r="F804" t="s">
        <v>403</v>
      </c>
      <c r="J804" s="1">
        <f>17+(45.911/60)</f>
        <v>17.765183333333333</v>
      </c>
      <c r="N804" s="1">
        <v>-64.843117</v>
      </c>
    </row>
    <row r="805" spans="1:14" ht="15">
      <c r="A805">
        <v>804</v>
      </c>
      <c r="B805" s="2" t="s">
        <v>349</v>
      </c>
      <c r="C805" t="s">
        <v>298</v>
      </c>
      <c r="D805" t="s">
        <v>397</v>
      </c>
      <c r="E805" t="s">
        <v>25</v>
      </c>
      <c r="F805" t="s">
        <v>403</v>
      </c>
      <c r="J805" s="1">
        <f>17+(45.979/60)</f>
        <v>17.76631666666667</v>
      </c>
      <c r="N805" s="1">
        <v>-64.830333</v>
      </c>
    </row>
    <row r="806" spans="1:14" ht="15">
      <c r="A806">
        <v>805</v>
      </c>
      <c r="B806" s="2" t="s">
        <v>349</v>
      </c>
      <c r="C806" t="s">
        <v>298</v>
      </c>
      <c r="D806" t="s">
        <v>360</v>
      </c>
      <c r="E806" t="s">
        <v>28</v>
      </c>
      <c r="F806" t="s">
        <v>403</v>
      </c>
      <c r="J806" s="1">
        <f>17+(46.674/60)</f>
        <v>17.7779</v>
      </c>
      <c r="N806" s="1">
        <v>-64.672767</v>
      </c>
    </row>
    <row r="807" spans="1:14" ht="15">
      <c r="A807">
        <v>806</v>
      </c>
      <c r="B807" s="2" t="s">
        <v>349</v>
      </c>
      <c r="C807" t="s">
        <v>298</v>
      </c>
      <c r="D807" t="s">
        <v>361</v>
      </c>
      <c r="E807" t="s">
        <v>28</v>
      </c>
      <c r="F807" t="s">
        <v>403</v>
      </c>
      <c r="J807" s="1">
        <f>17+(46.469/60)</f>
        <v>17.774483333333333</v>
      </c>
      <c r="N807" s="1">
        <v>-64.684483</v>
      </c>
    </row>
    <row r="808" spans="1:14" ht="15">
      <c r="A808">
        <v>807</v>
      </c>
      <c r="B808" s="2" t="s">
        <v>349</v>
      </c>
      <c r="C808" t="s">
        <v>298</v>
      </c>
      <c r="D808" t="s">
        <v>362</v>
      </c>
      <c r="E808" t="s">
        <v>28</v>
      </c>
      <c r="F808" t="s">
        <v>403</v>
      </c>
      <c r="J808" s="1">
        <f>17+(46.118/60)</f>
        <v>17.768633333333334</v>
      </c>
      <c r="N808" s="1">
        <v>-64.691217</v>
      </c>
    </row>
    <row r="809" spans="1:14" ht="15">
      <c r="A809">
        <v>808</v>
      </c>
      <c r="B809" s="2" t="s">
        <v>349</v>
      </c>
      <c r="C809" t="s">
        <v>298</v>
      </c>
      <c r="D809" t="s">
        <v>363</v>
      </c>
      <c r="E809" t="s">
        <v>28</v>
      </c>
      <c r="F809" t="s">
        <v>403</v>
      </c>
      <c r="J809" s="1">
        <f>17+(45.967/60)</f>
        <v>17.766116666666665</v>
      </c>
      <c r="N809" s="1">
        <v>-64.694</v>
      </c>
    </row>
    <row r="810" spans="1:14" ht="15">
      <c r="A810">
        <v>809</v>
      </c>
      <c r="B810" s="2" t="s">
        <v>349</v>
      </c>
      <c r="C810" t="s">
        <v>298</v>
      </c>
      <c r="D810" t="s">
        <v>364</v>
      </c>
      <c r="E810" t="s">
        <v>28</v>
      </c>
      <c r="F810" t="s">
        <v>403</v>
      </c>
      <c r="J810" s="1">
        <f>17+(45.696/60)</f>
        <v>17.7616</v>
      </c>
      <c r="N810" s="1">
        <v>-64.6988</v>
      </c>
    </row>
    <row r="811" spans="1:14" ht="15">
      <c r="A811">
        <v>810</v>
      </c>
      <c r="B811" s="2" t="s">
        <v>349</v>
      </c>
      <c r="C811" t="s">
        <v>298</v>
      </c>
      <c r="D811" t="s">
        <v>365</v>
      </c>
      <c r="E811" t="s">
        <v>28</v>
      </c>
      <c r="F811" t="s">
        <v>403</v>
      </c>
      <c r="J811" s="1">
        <f>17+(45.569/60)</f>
        <v>17.759483333333332</v>
      </c>
      <c r="N811" s="1">
        <v>-64.703183</v>
      </c>
    </row>
    <row r="812" spans="1:14" ht="15">
      <c r="A812">
        <v>811</v>
      </c>
      <c r="B812" s="2" t="s">
        <v>349</v>
      </c>
      <c r="C812" t="s">
        <v>298</v>
      </c>
      <c r="D812" t="s">
        <v>366</v>
      </c>
      <c r="E812" t="s">
        <v>28</v>
      </c>
      <c r="F812" t="s">
        <v>403</v>
      </c>
      <c r="J812" s="1">
        <f>17+(45.605/60)</f>
        <v>17.760083333333334</v>
      </c>
      <c r="N812" s="1">
        <v>-64.70455</v>
      </c>
    </row>
    <row r="813" spans="1:14" ht="15">
      <c r="A813">
        <v>812</v>
      </c>
      <c r="B813" s="2" t="s">
        <v>349</v>
      </c>
      <c r="C813" t="s">
        <v>298</v>
      </c>
      <c r="D813" t="s">
        <v>367</v>
      </c>
      <c r="E813" t="s">
        <v>28</v>
      </c>
      <c r="F813" t="s">
        <v>403</v>
      </c>
      <c r="J813" s="1">
        <f>17+(45.601/60)</f>
        <v>17.760016666666665</v>
      </c>
      <c r="N813" s="1">
        <v>-64.7071</v>
      </c>
    </row>
    <row r="814" spans="1:14" ht="15">
      <c r="A814">
        <v>813</v>
      </c>
      <c r="B814" s="2" t="s">
        <v>349</v>
      </c>
      <c r="C814" t="s">
        <v>298</v>
      </c>
      <c r="D814" t="s">
        <v>368</v>
      </c>
      <c r="E814" t="s">
        <v>28</v>
      </c>
      <c r="F814" t="s">
        <v>403</v>
      </c>
      <c r="J814" s="1">
        <f>17+(45.583/60)</f>
        <v>17.759716666666666</v>
      </c>
      <c r="N814" s="1">
        <v>-64.711117</v>
      </c>
    </row>
    <row r="815" spans="1:14" ht="15">
      <c r="A815">
        <v>814</v>
      </c>
      <c r="B815" s="2" t="s">
        <v>349</v>
      </c>
      <c r="C815" t="s">
        <v>298</v>
      </c>
      <c r="D815" t="s">
        <v>369</v>
      </c>
      <c r="E815" t="s">
        <v>28</v>
      </c>
      <c r="F815" t="s">
        <v>403</v>
      </c>
      <c r="J815" s="1">
        <f>17+(45.628/60)</f>
        <v>17.760466666666666</v>
      </c>
      <c r="N815" s="1">
        <v>-64.716133</v>
      </c>
    </row>
    <row r="816" spans="1:14" ht="15">
      <c r="A816">
        <v>815</v>
      </c>
      <c r="B816" s="2" t="s">
        <v>349</v>
      </c>
      <c r="C816" t="s">
        <v>298</v>
      </c>
      <c r="D816" t="s">
        <v>370</v>
      </c>
      <c r="E816" t="s">
        <v>28</v>
      </c>
      <c r="F816" t="s">
        <v>403</v>
      </c>
      <c r="J816" s="1">
        <f>17+(45.705/60)</f>
        <v>17.76175</v>
      </c>
      <c r="N816" s="1">
        <v>-64.719217</v>
      </c>
    </row>
    <row r="817" spans="1:14" ht="15">
      <c r="A817">
        <v>816</v>
      </c>
      <c r="B817" s="2" t="s">
        <v>349</v>
      </c>
      <c r="C817" t="s">
        <v>298</v>
      </c>
      <c r="D817" t="s">
        <v>371</v>
      </c>
      <c r="E817" t="s">
        <v>28</v>
      </c>
      <c r="F817" t="s">
        <v>403</v>
      </c>
      <c r="J817" s="1">
        <f>17+(45.738/60)</f>
        <v>17.7623</v>
      </c>
      <c r="N817" s="1">
        <v>-64.721467</v>
      </c>
    </row>
    <row r="818" spans="1:14" ht="15">
      <c r="A818">
        <v>817</v>
      </c>
      <c r="B818" s="2" t="s">
        <v>349</v>
      </c>
      <c r="C818" t="s">
        <v>298</v>
      </c>
      <c r="D818" t="s">
        <v>372</v>
      </c>
      <c r="E818" t="s">
        <v>28</v>
      </c>
      <c r="F818" t="s">
        <v>403</v>
      </c>
      <c r="J818" s="1">
        <f>17+(45.85/60)</f>
        <v>17.764166666666668</v>
      </c>
      <c r="N818" s="1">
        <v>-64.72445</v>
      </c>
    </row>
    <row r="819" spans="1:14" ht="15">
      <c r="A819">
        <v>818</v>
      </c>
      <c r="B819" s="2" t="s">
        <v>349</v>
      </c>
      <c r="C819" t="s">
        <v>298</v>
      </c>
      <c r="D819" t="s">
        <v>373</v>
      </c>
      <c r="E819" t="s">
        <v>28</v>
      </c>
      <c r="F819" t="s">
        <v>403</v>
      </c>
      <c r="J819" s="1">
        <f>17+(45.35/60)</f>
        <v>17.755833333333335</v>
      </c>
      <c r="N819" s="1">
        <v>-64.7275</v>
      </c>
    </row>
    <row r="820" spans="1:14" ht="15">
      <c r="A820">
        <v>819</v>
      </c>
      <c r="B820" s="2" t="s">
        <v>349</v>
      </c>
      <c r="C820" t="s">
        <v>298</v>
      </c>
      <c r="D820" t="s">
        <v>374</v>
      </c>
      <c r="E820" t="s">
        <v>28</v>
      </c>
      <c r="F820" t="s">
        <v>403</v>
      </c>
      <c r="J820" s="1">
        <f>17+(46.044/60)</f>
        <v>17.7674</v>
      </c>
      <c r="N820" s="1">
        <v>-64.731117</v>
      </c>
    </row>
    <row r="821" spans="1:14" ht="15">
      <c r="A821">
        <v>820</v>
      </c>
      <c r="B821" s="2" t="s">
        <v>349</v>
      </c>
      <c r="C821" t="s">
        <v>298</v>
      </c>
      <c r="D821" t="s">
        <v>375</v>
      </c>
      <c r="E821" t="s">
        <v>28</v>
      </c>
      <c r="F821" t="s">
        <v>403</v>
      </c>
      <c r="J821" s="1">
        <f>17+(46.797/60)</f>
        <v>17.77995</v>
      </c>
      <c r="N821" s="1">
        <v>-64.7399</v>
      </c>
    </row>
    <row r="822" spans="1:14" ht="15">
      <c r="A822">
        <v>821</v>
      </c>
      <c r="B822" s="2" t="s">
        <v>349</v>
      </c>
      <c r="C822" t="s">
        <v>298</v>
      </c>
      <c r="D822" t="s">
        <v>376</v>
      </c>
      <c r="E822" t="s">
        <v>28</v>
      </c>
      <c r="F822" t="s">
        <v>403</v>
      </c>
      <c r="J822" s="1">
        <f>17+(46/60)</f>
        <v>17.766666666666666</v>
      </c>
      <c r="N822" s="1">
        <v>-64.742217</v>
      </c>
    </row>
    <row r="823" spans="1:14" ht="15">
      <c r="A823">
        <v>822</v>
      </c>
      <c r="B823" s="2" t="s">
        <v>349</v>
      </c>
      <c r="C823" t="s">
        <v>298</v>
      </c>
      <c r="D823" t="s">
        <v>377</v>
      </c>
      <c r="E823" t="s">
        <v>28</v>
      </c>
      <c r="F823" t="s">
        <v>403</v>
      </c>
      <c r="J823" s="1">
        <f>17+(47.1/60)</f>
        <v>17.785</v>
      </c>
      <c r="N823" s="1">
        <v>-64.743883</v>
      </c>
    </row>
    <row r="824" spans="1:14" ht="15">
      <c r="A824">
        <v>823</v>
      </c>
      <c r="B824" s="2" t="s">
        <v>349</v>
      </c>
      <c r="C824" t="s">
        <v>298</v>
      </c>
      <c r="D824" t="s">
        <v>353</v>
      </c>
      <c r="E824" t="s">
        <v>28</v>
      </c>
      <c r="F824" t="s">
        <v>403</v>
      </c>
      <c r="J824" s="1">
        <f>17+(47.239/60)</f>
        <v>17.787316666666666</v>
      </c>
      <c r="N824" s="1">
        <v>-64.7399</v>
      </c>
    </row>
    <row r="825" spans="1:14" ht="15">
      <c r="A825">
        <v>824</v>
      </c>
      <c r="B825" s="2" t="s">
        <v>349</v>
      </c>
      <c r="C825" t="s">
        <v>298</v>
      </c>
      <c r="D825" t="s">
        <v>378</v>
      </c>
      <c r="E825" t="s">
        <v>28</v>
      </c>
      <c r="F825" t="s">
        <v>403</v>
      </c>
      <c r="J825" s="1">
        <f>17+(47.319/60)</f>
        <v>17.78865</v>
      </c>
      <c r="N825" s="1">
        <v>-64.75465</v>
      </c>
    </row>
    <row r="826" spans="1:14" ht="15">
      <c r="A826">
        <v>825</v>
      </c>
      <c r="B826" s="2" t="s">
        <v>349</v>
      </c>
      <c r="C826" t="s">
        <v>298</v>
      </c>
      <c r="D826" t="s">
        <v>379</v>
      </c>
      <c r="E826" t="s">
        <v>28</v>
      </c>
      <c r="F826" t="s">
        <v>403</v>
      </c>
      <c r="J826" s="1">
        <f>17+(47.223/60)</f>
        <v>17.78705</v>
      </c>
      <c r="N826" s="1">
        <v>-64.7575</v>
      </c>
    </row>
    <row r="827" spans="1:14" ht="15">
      <c r="A827">
        <v>826</v>
      </c>
      <c r="B827" s="2" t="s">
        <v>349</v>
      </c>
      <c r="C827" t="s">
        <v>298</v>
      </c>
      <c r="D827" t="s">
        <v>380</v>
      </c>
      <c r="E827" t="s">
        <v>28</v>
      </c>
      <c r="F827" t="s">
        <v>403</v>
      </c>
      <c r="J827" s="1">
        <f>17+(47.167/60)</f>
        <v>17.78611666666667</v>
      </c>
      <c r="N827" s="1">
        <v>-64.757783</v>
      </c>
    </row>
    <row r="828" spans="1:14" ht="15">
      <c r="A828">
        <v>827</v>
      </c>
      <c r="B828" s="2" t="s">
        <v>349</v>
      </c>
      <c r="C828" t="s">
        <v>298</v>
      </c>
      <c r="D828" t="s">
        <v>354</v>
      </c>
      <c r="E828" t="s">
        <v>28</v>
      </c>
      <c r="F828" t="s">
        <v>403</v>
      </c>
      <c r="J828" s="1">
        <f>17+(47.094/60)</f>
        <v>17.7849</v>
      </c>
      <c r="N828" s="1">
        <v>-64.75925</v>
      </c>
    </row>
    <row r="829" spans="1:14" ht="15">
      <c r="A829">
        <v>828</v>
      </c>
      <c r="B829" s="2" t="s">
        <v>349</v>
      </c>
      <c r="C829" t="s">
        <v>298</v>
      </c>
      <c r="D829" t="s">
        <v>381</v>
      </c>
      <c r="E829" t="s">
        <v>28</v>
      </c>
      <c r="F829" t="s">
        <v>403</v>
      </c>
      <c r="J829" s="1">
        <f>17+(47.025/60)</f>
        <v>17.78375</v>
      </c>
      <c r="N829" s="1">
        <v>-64.758133</v>
      </c>
    </row>
    <row r="830" spans="1:14" ht="15">
      <c r="A830">
        <v>829</v>
      </c>
      <c r="B830" s="2" t="s">
        <v>349</v>
      </c>
      <c r="C830" t="s">
        <v>298</v>
      </c>
      <c r="D830" t="s">
        <v>355</v>
      </c>
      <c r="E830" t="s">
        <v>28</v>
      </c>
      <c r="F830" t="s">
        <v>403</v>
      </c>
      <c r="J830" s="1">
        <f>17+(47.13/60)</f>
        <v>17.7855</v>
      </c>
      <c r="N830" s="1">
        <v>-64.760167</v>
      </c>
    </row>
    <row r="831" spans="1:14" ht="15">
      <c r="A831">
        <v>830</v>
      </c>
      <c r="B831" s="2" t="s">
        <v>349</v>
      </c>
      <c r="C831" t="s">
        <v>298</v>
      </c>
      <c r="D831" t="s">
        <v>356</v>
      </c>
      <c r="E831" t="s">
        <v>28</v>
      </c>
      <c r="F831" t="s">
        <v>403</v>
      </c>
      <c r="J831" s="1">
        <f>17+(47.127/60)</f>
        <v>17.78545</v>
      </c>
      <c r="N831" s="1">
        <v>-64.761633</v>
      </c>
    </row>
    <row r="832" spans="1:14" ht="15">
      <c r="A832">
        <v>831</v>
      </c>
      <c r="B832" s="2" t="s">
        <v>349</v>
      </c>
      <c r="C832" t="s">
        <v>298</v>
      </c>
      <c r="D832" t="s">
        <v>357</v>
      </c>
      <c r="E832" t="s">
        <v>28</v>
      </c>
      <c r="F832" t="s">
        <v>403</v>
      </c>
      <c r="J832" s="1">
        <f>17+(47.2/60)</f>
        <v>17.786666666666665</v>
      </c>
      <c r="N832" s="1">
        <v>-64.753333</v>
      </c>
    </row>
    <row r="833" spans="1:14" ht="15">
      <c r="A833">
        <v>832</v>
      </c>
      <c r="B833" s="2" t="s">
        <v>349</v>
      </c>
      <c r="C833" t="s">
        <v>298</v>
      </c>
      <c r="D833" t="s">
        <v>382</v>
      </c>
      <c r="E833" t="s">
        <v>28</v>
      </c>
      <c r="F833" t="s">
        <v>403</v>
      </c>
      <c r="J833" s="1">
        <f>17+(47.151/60)</f>
        <v>17.78585</v>
      </c>
      <c r="N833" s="1">
        <v>-64.784517</v>
      </c>
    </row>
    <row r="834" spans="1:14" ht="15">
      <c r="A834">
        <v>833</v>
      </c>
      <c r="B834" s="2" t="s">
        <v>349</v>
      </c>
      <c r="C834" t="s">
        <v>298</v>
      </c>
      <c r="D834" t="s">
        <v>383</v>
      </c>
      <c r="E834" t="s">
        <v>28</v>
      </c>
      <c r="F834" t="s">
        <v>403</v>
      </c>
      <c r="J834" s="1">
        <f>17+(47.083/60)</f>
        <v>17.784716666666668</v>
      </c>
      <c r="N834" s="1">
        <v>-64.78805</v>
      </c>
    </row>
    <row r="835" spans="1:14" ht="15">
      <c r="A835">
        <v>834</v>
      </c>
      <c r="B835" s="2" t="s">
        <v>349</v>
      </c>
      <c r="C835" t="s">
        <v>298</v>
      </c>
      <c r="D835" t="s">
        <v>384</v>
      </c>
      <c r="E835" t="s">
        <v>28</v>
      </c>
      <c r="F835" t="s">
        <v>403</v>
      </c>
      <c r="J835" s="1">
        <f>17+(46.911/60)</f>
        <v>17.78185</v>
      </c>
      <c r="N835" s="1">
        <v>-64.796267</v>
      </c>
    </row>
    <row r="836" spans="1:14" ht="15">
      <c r="A836">
        <v>835</v>
      </c>
      <c r="B836" s="2" t="s">
        <v>349</v>
      </c>
      <c r="C836" t="s">
        <v>298</v>
      </c>
      <c r="D836" t="s">
        <v>385</v>
      </c>
      <c r="E836" t="s">
        <v>28</v>
      </c>
      <c r="F836" t="s">
        <v>403</v>
      </c>
      <c r="J836" s="1">
        <f>17+(46.897/60)</f>
        <v>17.781616666666668</v>
      </c>
      <c r="N836" s="1">
        <v>-64.801317</v>
      </c>
    </row>
    <row r="837" spans="1:14" ht="15">
      <c r="A837">
        <v>836</v>
      </c>
      <c r="B837" s="2" t="s">
        <v>349</v>
      </c>
      <c r="C837" t="s">
        <v>298</v>
      </c>
      <c r="D837" t="s">
        <v>386</v>
      </c>
      <c r="E837" t="s">
        <v>28</v>
      </c>
      <c r="F837" t="s">
        <v>403</v>
      </c>
      <c r="J837" s="1">
        <f>17+(46.86/60)</f>
        <v>17.781</v>
      </c>
      <c r="N837" s="1">
        <v>-64.803233</v>
      </c>
    </row>
    <row r="838" spans="1:14" ht="15">
      <c r="A838">
        <v>837</v>
      </c>
      <c r="B838" s="2" t="s">
        <v>349</v>
      </c>
      <c r="C838" t="s">
        <v>298</v>
      </c>
      <c r="D838" t="s">
        <v>387</v>
      </c>
      <c r="E838" t="s">
        <v>28</v>
      </c>
      <c r="F838" t="s">
        <v>403</v>
      </c>
      <c r="J838" s="1">
        <f>17+(46.858/60)</f>
        <v>17.780966666666668</v>
      </c>
      <c r="N838" s="1">
        <v>-64.807717</v>
      </c>
    </row>
    <row r="839" spans="1:14" ht="15">
      <c r="A839">
        <v>838</v>
      </c>
      <c r="B839" s="2" t="s">
        <v>349</v>
      </c>
      <c r="C839" t="s">
        <v>298</v>
      </c>
      <c r="D839" t="s">
        <v>388</v>
      </c>
      <c r="E839" t="s">
        <v>28</v>
      </c>
      <c r="F839" t="s">
        <v>403</v>
      </c>
      <c r="J839" s="1">
        <f>17+(46.95/60)</f>
        <v>17.7825</v>
      </c>
      <c r="N839" s="1">
        <v>-64.806117</v>
      </c>
    </row>
    <row r="840" spans="1:14" ht="15">
      <c r="A840">
        <v>839</v>
      </c>
      <c r="B840" s="2" t="s">
        <v>349</v>
      </c>
      <c r="C840" t="s">
        <v>298</v>
      </c>
      <c r="D840" t="s">
        <v>389</v>
      </c>
      <c r="E840" t="s">
        <v>28</v>
      </c>
      <c r="F840" t="s">
        <v>403</v>
      </c>
      <c r="J840" s="1">
        <f>17+(46.683/60)</f>
        <v>17.77805</v>
      </c>
      <c r="N840" s="1">
        <v>-64.811117</v>
      </c>
    </row>
    <row r="841" spans="1:14" ht="15">
      <c r="A841">
        <v>840</v>
      </c>
      <c r="B841" s="2" t="s">
        <v>349</v>
      </c>
      <c r="C841" t="s">
        <v>298</v>
      </c>
      <c r="D841" t="s">
        <v>318</v>
      </c>
      <c r="E841" t="s">
        <v>28</v>
      </c>
      <c r="F841" t="s">
        <v>403</v>
      </c>
      <c r="J841" s="1">
        <f>17+(46.433/60)</f>
        <v>17.773883333333334</v>
      </c>
      <c r="N841" s="1">
        <v>-64.813617</v>
      </c>
    </row>
    <row r="842" spans="1:14" ht="15">
      <c r="A842">
        <v>841</v>
      </c>
      <c r="B842" s="2" t="s">
        <v>349</v>
      </c>
      <c r="C842" t="s">
        <v>298</v>
      </c>
      <c r="D842" t="s">
        <v>390</v>
      </c>
      <c r="E842" t="s">
        <v>28</v>
      </c>
      <c r="F842" t="s">
        <v>403</v>
      </c>
      <c r="J842" s="1">
        <f>17+(46.37/60)</f>
        <v>17.772833333333335</v>
      </c>
      <c r="N842" s="1">
        <v>-64.815633</v>
      </c>
    </row>
    <row r="843" spans="1:14" ht="15">
      <c r="A843">
        <v>842</v>
      </c>
      <c r="B843" s="2" t="s">
        <v>349</v>
      </c>
      <c r="C843" t="s">
        <v>298</v>
      </c>
      <c r="D843" t="s">
        <v>391</v>
      </c>
      <c r="E843" t="s">
        <v>28</v>
      </c>
      <c r="F843" t="s">
        <v>403</v>
      </c>
      <c r="J843" s="1">
        <f>17+(46.004/60)</f>
        <v>17.766733333333335</v>
      </c>
      <c r="N843" s="1">
        <v>-64.826683</v>
      </c>
    </row>
    <row r="844" spans="1:14" ht="15">
      <c r="A844">
        <v>843</v>
      </c>
      <c r="B844" s="2" t="s">
        <v>349</v>
      </c>
      <c r="C844" t="s">
        <v>298</v>
      </c>
      <c r="D844" t="s">
        <v>392</v>
      </c>
      <c r="E844" t="s">
        <v>28</v>
      </c>
      <c r="F844" t="s">
        <v>403</v>
      </c>
      <c r="J844" s="1">
        <f>17+(46/60)</f>
        <v>17.766666666666666</v>
      </c>
      <c r="N844" s="1">
        <v>-64.832583</v>
      </c>
    </row>
    <row r="845" spans="1:14" ht="15">
      <c r="A845">
        <v>844</v>
      </c>
      <c r="B845" s="2" t="s">
        <v>349</v>
      </c>
      <c r="C845" t="s">
        <v>298</v>
      </c>
      <c r="D845" t="s">
        <v>393</v>
      </c>
      <c r="E845" t="s">
        <v>28</v>
      </c>
      <c r="F845" t="s">
        <v>403</v>
      </c>
      <c r="J845" s="1">
        <f>17+(45.783/60)</f>
        <v>17.76305</v>
      </c>
      <c r="N845" s="1">
        <v>-64.835</v>
      </c>
    </row>
    <row r="846" spans="1:14" ht="15">
      <c r="A846">
        <v>845</v>
      </c>
      <c r="B846" s="2" t="s">
        <v>349</v>
      </c>
      <c r="C846" t="s">
        <v>298</v>
      </c>
      <c r="D846" t="s">
        <v>394</v>
      </c>
      <c r="E846" t="s">
        <v>28</v>
      </c>
      <c r="F846" t="s">
        <v>403</v>
      </c>
      <c r="J846" s="1">
        <f>17+(46.059/60)</f>
        <v>17.76765</v>
      </c>
      <c r="N846" s="1">
        <v>-64.826683</v>
      </c>
    </row>
    <row r="847" spans="1:14" ht="15">
      <c r="A847">
        <v>846</v>
      </c>
      <c r="B847" s="2" t="s">
        <v>349</v>
      </c>
      <c r="C847" t="s">
        <v>298</v>
      </c>
      <c r="D847" t="s">
        <v>395</v>
      </c>
      <c r="E847" t="s">
        <v>28</v>
      </c>
      <c r="F847" t="s">
        <v>403</v>
      </c>
      <c r="J847" s="1">
        <f>17+(45.97/60)</f>
        <v>17.766166666666667</v>
      </c>
      <c r="N847" s="1">
        <v>-64.837233</v>
      </c>
    </row>
    <row r="848" spans="1:14" ht="15">
      <c r="A848">
        <v>847</v>
      </c>
      <c r="B848" s="2" t="s">
        <v>349</v>
      </c>
      <c r="C848" t="s">
        <v>298</v>
      </c>
      <c r="D848" t="s">
        <v>396</v>
      </c>
      <c r="E848" t="s">
        <v>28</v>
      </c>
      <c r="F848" t="s">
        <v>403</v>
      </c>
      <c r="J848" s="1">
        <f>17+(45.961/60)</f>
        <v>17.766016666666665</v>
      </c>
      <c r="N848" s="1">
        <v>-64.99935</v>
      </c>
    </row>
    <row r="849" spans="1:14" ht="15">
      <c r="A849">
        <v>848</v>
      </c>
      <c r="B849" s="2" t="s">
        <v>349</v>
      </c>
      <c r="C849" t="s">
        <v>298</v>
      </c>
      <c r="D849" t="s">
        <v>301</v>
      </c>
      <c r="E849" t="s">
        <v>28</v>
      </c>
      <c r="F849" t="s">
        <v>403</v>
      </c>
      <c r="J849" s="1">
        <f>17+(46.291/60)</f>
        <v>17.771516666666667</v>
      </c>
      <c r="N849" s="1">
        <v>-64.873867</v>
      </c>
    </row>
    <row r="850" spans="1:14" ht="15">
      <c r="A850">
        <v>849</v>
      </c>
      <c r="B850" s="2" t="s">
        <v>349</v>
      </c>
      <c r="C850" t="s">
        <v>298</v>
      </c>
      <c r="D850" t="s">
        <v>340</v>
      </c>
      <c r="E850" t="s">
        <v>28</v>
      </c>
      <c r="F850" t="s">
        <v>403</v>
      </c>
      <c r="J850" s="1">
        <f>17+(45.911/60)</f>
        <v>17.765183333333333</v>
      </c>
      <c r="N850" s="1">
        <v>-64.843117</v>
      </c>
    </row>
    <row r="851" spans="1:14" ht="15">
      <c r="A851">
        <v>850</v>
      </c>
      <c r="B851" s="2" t="s">
        <v>349</v>
      </c>
      <c r="C851" t="s">
        <v>298</v>
      </c>
      <c r="D851" t="s">
        <v>397</v>
      </c>
      <c r="E851" t="s">
        <v>28</v>
      </c>
      <c r="F851" t="s">
        <v>403</v>
      </c>
      <c r="J851" s="1">
        <f>17+(45.979/60)</f>
        <v>17.76631666666667</v>
      </c>
      <c r="N851" s="1">
        <v>-64.830333</v>
      </c>
    </row>
    <row r="852" spans="1:14" ht="15">
      <c r="A852">
        <v>851</v>
      </c>
      <c r="B852" s="2" t="s">
        <v>404</v>
      </c>
      <c r="C852" t="s">
        <v>298</v>
      </c>
      <c r="D852" t="s">
        <v>405</v>
      </c>
      <c r="E852" t="s">
        <v>7</v>
      </c>
      <c r="J852" s="1">
        <v>17.763308</v>
      </c>
      <c r="N852" s="1">
        <v>-64.83346</v>
      </c>
    </row>
    <row r="853" spans="1:14" ht="15">
      <c r="A853">
        <v>852</v>
      </c>
      <c r="B853" s="2" t="s">
        <v>404</v>
      </c>
      <c r="C853" t="s">
        <v>298</v>
      </c>
      <c r="D853" t="s">
        <v>333</v>
      </c>
      <c r="E853" t="s">
        <v>7</v>
      </c>
      <c r="J853" s="1">
        <v>17.765838</v>
      </c>
      <c r="N853" s="1">
        <v>-64.842622</v>
      </c>
    </row>
    <row r="854" spans="1:14" ht="15">
      <c r="A854">
        <v>853</v>
      </c>
      <c r="B854" s="2" t="s">
        <v>404</v>
      </c>
      <c r="C854" t="s">
        <v>298</v>
      </c>
      <c r="D854" t="s">
        <v>406</v>
      </c>
      <c r="E854" t="s">
        <v>7</v>
      </c>
      <c r="J854" s="1">
        <v>17.762521</v>
      </c>
      <c r="N854" s="1">
        <v>-64.839183</v>
      </c>
    </row>
    <row r="855" spans="1:14" ht="15">
      <c r="A855">
        <v>854</v>
      </c>
      <c r="B855" s="2" t="s">
        <v>404</v>
      </c>
      <c r="C855" t="s">
        <v>298</v>
      </c>
      <c r="D855" t="s">
        <v>407</v>
      </c>
      <c r="E855" t="s">
        <v>7</v>
      </c>
      <c r="J855" s="1">
        <v>17.763889</v>
      </c>
      <c r="N855" s="1">
        <v>-64.836789</v>
      </c>
    </row>
    <row r="856" spans="1:14" ht="15">
      <c r="A856">
        <v>855</v>
      </c>
      <c r="B856" s="2" t="s">
        <v>404</v>
      </c>
      <c r="C856" t="s">
        <v>298</v>
      </c>
      <c r="D856" t="s">
        <v>408</v>
      </c>
      <c r="E856" t="s">
        <v>7</v>
      </c>
      <c r="J856" s="1">
        <v>17.762231</v>
      </c>
      <c r="N856" s="1">
        <v>-64.836333</v>
      </c>
    </row>
    <row r="857" spans="1:14" ht="15">
      <c r="A857">
        <v>856</v>
      </c>
      <c r="B857" s="2" t="s">
        <v>404</v>
      </c>
      <c r="C857" t="s">
        <v>298</v>
      </c>
      <c r="D857" t="s">
        <v>405</v>
      </c>
      <c r="E857" t="s">
        <v>17</v>
      </c>
      <c r="F857" t="s">
        <v>124</v>
      </c>
      <c r="J857" s="1">
        <v>17.763308</v>
      </c>
      <c r="N857" s="1">
        <v>-64.83346</v>
      </c>
    </row>
    <row r="858" spans="1:14" ht="15">
      <c r="A858">
        <v>857</v>
      </c>
      <c r="B858" s="2" t="s">
        <v>404</v>
      </c>
      <c r="C858" t="s">
        <v>298</v>
      </c>
      <c r="D858" t="s">
        <v>333</v>
      </c>
      <c r="E858" t="s">
        <v>17</v>
      </c>
      <c r="F858" t="s">
        <v>124</v>
      </c>
      <c r="J858" s="1">
        <v>17.765838</v>
      </c>
      <c r="N858" s="1">
        <v>-64.842622</v>
      </c>
    </row>
    <row r="859" spans="1:14" ht="15">
      <c r="A859">
        <v>858</v>
      </c>
      <c r="B859" s="2" t="s">
        <v>404</v>
      </c>
      <c r="C859" t="s">
        <v>298</v>
      </c>
      <c r="D859" t="s">
        <v>406</v>
      </c>
      <c r="E859" t="s">
        <v>17</v>
      </c>
      <c r="F859" t="s">
        <v>124</v>
      </c>
      <c r="J859" s="1">
        <v>17.762521</v>
      </c>
      <c r="N859" s="1">
        <v>-64.839183</v>
      </c>
    </row>
    <row r="860" spans="1:14" ht="15">
      <c r="A860">
        <v>859</v>
      </c>
      <c r="B860" s="2" t="s">
        <v>404</v>
      </c>
      <c r="C860" t="s">
        <v>298</v>
      </c>
      <c r="D860" t="s">
        <v>407</v>
      </c>
      <c r="E860" t="s">
        <v>17</v>
      </c>
      <c r="F860" t="s">
        <v>124</v>
      </c>
      <c r="J860" s="1">
        <v>17.763889</v>
      </c>
      <c r="N860" s="1">
        <v>-64.836789</v>
      </c>
    </row>
    <row r="861" spans="1:14" ht="15">
      <c r="A861">
        <v>860</v>
      </c>
      <c r="B861" s="2" t="s">
        <v>404</v>
      </c>
      <c r="C861" t="s">
        <v>298</v>
      </c>
      <c r="D861" t="s">
        <v>408</v>
      </c>
      <c r="E861" t="s">
        <v>17</v>
      </c>
      <c r="F861" t="s">
        <v>124</v>
      </c>
      <c r="J861" s="1">
        <v>17.762231</v>
      </c>
      <c r="N861" s="1">
        <v>-64.836333</v>
      </c>
    </row>
    <row r="862" spans="1:14" ht="15">
      <c r="A862">
        <v>861</v>
      </c>
      <c r="B862" s="2" t="s">
        <v>404</v>
      </c>
      <c r="C862" t="s">
        <v>298</v>
      </c>
      <c r="D862" t="s">
        <v>409</v>
      </c>
      <c r="E862" t="s">
        <v>17</v>
      </c>
      <c r="F862" t="s">
        <v>124</v>
      </c>
      <c r="J862" s="1">
        <v>17.76536</v>
      </c>
      <c r="N862" s="1">
        <v>-64.832154</v>
      </c>
    </row>
    <row r="863" spans="1:14" ht="15">
      <c r="A863">
        <v>862</v>
      </c>
      <c r="B863" s="2" t="s">
        <v>404</v>
      </c>
      <c r="C863" t="s">
        <v>298</v>
      </c>
      <c r="D863" t="s">
        <v>405</v>
      </c>
      <c r="E863" t="s">
        <v>22</v>
      </c>
      <c r="F863" t="s">
        <v>124</v>
      </c>
      <c r="J863" s="1">
        <v>17.763308</v>
      </c>
      <c r="N863" s="1">
        <v>-64.83346</v>
      </c>
    </row>
    <row r="864" spans="1:14" ht="15">
      <c r="A864">
        <v>863</v>
      </c>
      <c r="B864" s="2" t="s">
        <v>404</v>
      </c>
      <c r="C864" t="s">
        <v>298</v>
      </c>
      <c r="D864" t="s">
        <v>333</v>
      </c>
      <c r="E864" t="s">
        <v>22</v>
      </c>
      <c r="F864" t="s">
        <v>124</v>
      </c>
      <c r="J864" s="1">
        <v>17.765838</v>
      </c>
      <c r="N864" s="1">
        <v>-64.842622</v>
      </c>
    </row>
    <row r="865" spans="1:14" ht="15">
      <c r="A865">
        <v>864</v>
      </c>
      <c r="B865" s="2" t="s">
        <v>404</v>
      </c>
      <c r="C865" t="s">
        <v>298</v>
      </c>
      <c r="D865" t="s">
        <v>406</v>
      </c>
      <c r="E865" t="s">
        <v>22</v>
      </c>
      <c r="F865" t="s">
        <v>124</v>
      </c>
      <c r="J865" s="1">
        <v>17.762521</v>
      </c>
      <c r="N865" s="1">
        <v>-64.839183</v>
      </c>
    </row>
    <row r="866" spans="1:14" ht="15">
      <c r="A866">
        <v>865</v>
      </c>
      <c r="B866" s="2" t="s">
        <v>404</v>
      </c>
      <c r="C866" t="s">
        <v>298</v>
      </c>
      <c r="D866" t="s">
        <v>407</v>
      </c>
      <c r="E866" t="s">
        <v>22</v>
      </c>
      <c r="F866" t="s">
        <v>124</v>
      </c>
      <c r="J866" s="1">
        <v>17.763889</v>
      </c>
      <c r="N866" s="1">
        <v>-64.836789</v>
      </c>
    </row>
    <row r="867" spans="1:14" ht="15">
      <c r="A867">
        <v>866</v>
      </c>
      <c r="B867" s="2" t="s">
        <v>404</v>
      </c>
      <c r="C867" t="s">
        <v>298</v>
      </c>
      <c r="D867" t="s">
        <v>408</v>
      </c>
      <c r="E867" t="s">
        <v>22</v>
      </c>
      <c r="F867" t="s">
        <v>124</v>
      </c>
      <c r="J867" s="1">
        <v>17.762231</v>
      </c>
      <c r="N867" s="1">
        <v>-64.836333</v>
      </c>
    </row>
    <row r="868" spans="1:14" ht="15">
      <c r="A868">
        <v>867</v>
      </c>
      <c r="B868" s="2" t="s">
        <v>404</v>
      </c>
      <c r="C868" t="s">
        <v>298</v>
      </c>
      <c r="D868" t="s">
        <v>409</v>
      </c>
      <c r="E868" t="s">
        <v>22</v>
      </c>
      <c r="F868" t="s">
        <v>124</v>
      </c>
      <c r="J868" s="1">
        <v>17.76536</v>
      </c>
      <c r="N868" s="1">
        <v>-64.832154</v>
      </c>
    </row>
    <row r="869" spans="1:14" ht="15">
      <c r="A869">
        <v>868</v>
      </c>
      <c r="B869" s="2" t="s">
        <v>404</v>
      </c>
      <c r="C869" t="s">
        <v>298</v>
      </c>
      <c r="D869" t="s">
        <v>405</v>
      </c>
      <c r="E869" t="s">
        <v>23</v>
      </c>
      <c r="F869" t="s">
        <v>124</v>
      </c>
      <c r="J869" s="1">
        <v>17.763308</v>
      </c>
      <c r="N869" s="1">
        <v>-64.83346</v>
      </c>
    </row>
    <row r="870" spans="1:14" ht="15">
      <c r="A870">
        <v>869</v>
      </c>
      <c r="B870" s="2" t="s">
        <v>404</v>
      </c>
      <c r="C870" t="s">
        <v>298</v>
      </c>
      <c r="D870" t="s">
        <v>333</v>
      </c>
      <c r="E870" t="s">
        <v>23</v>
      </c>
      <c r="F870" t="s">
        <v>124</v>
      </c>
      <c r="J870" s="1">
        <v>17.765838</v>
      </c>
      <c r="N870" s="1">
        <v>-64.842622</v>
      </c>
    </row>
    <row r="871" spans="1:14" ht="15">
      <c r="A871">
        <v>870</v>
      </c>
      <c r="B871" s="2" t="s">
        <v>404</v>
      </c>
      <c r="C871" t="s">
        <v>298</v>
      </c>
      <c r="D871" t="s">
        <v>406</v>
      </c>
      <c r="E871" t="s">
        <v>23</v>
      </c>
      <c r="F871" t="s">
        <v>124</v>
      </c>
      <c r="J871" s="1">
        <v>17.762521</v>
      </c>
      <c r="N871" s="1">
        <v>-64.839183</v>
      </c>
    </row>
    <row r="872" spans="1:14" ht="15">
      <c r="A872">
        <v>871</v>
      </c>
      <c r="B872" s="2" t="s">
        <v>404</v>
      </c>
      <c r="C872" t="s">
        <v>298</v>
      </c>
      <c r="D872" t="s">
        <v>407</v>
      </c>
      <c r="E872" t="s">
        <v>23</v>
      </c>
      <c r="F872" t="s">
        <v>124</v>
      </c>
      <c r="J872" s="1">
        <v>17.763889</v>
      </c>
      <c r="N872" s="1">
        <v>-64.836789</v>
      </c>
    </row>
    <row r="873" spans="1:14" ht="15">
      <c r="A873">
        <v>872</v>
      </c>
      <c r="B873" s="2" t="s">
        <v>404</v>
      </c>
      <c r="C873" t="s">
        <v>298</v>
      </c>
      <c r="D873" t="s">
        <v>408</v>
      </c>
      <c r="E873" t="s">
        <v>23</v>
      </c>
      <c r="F873" t="s">
        <v>124</v>
      </c>
      <c r="J873" s="1">
        <v>17.762231</v>
      </c>
      <c r="N873" s="1">
        <v>-64.836333</v>
      </c>
    </row>
    <row r="874" spans="1:14" ht="15">
      <c r="A874">
        <v>873</v>
      </c>
      <c r="B874" s="2" t="s">
        <v>404</v>
      </c>
      <c r="C874" t="s">
        <v>298</v>
      </c>
      <c r="D874" t="s">
        <v>409</v>
      </c>
      <c r="E874" t="s">
        <v>23</v>
      </c>
      <c r="F874" t="s">
        <v>124</v>
      </c>
      <c r="J874" s="1">
        <v>17.76536</v>
      </c>
      <c r="N874" s="1">
        <v>-64.832154</v>
      </c>
    </row>
    <row r="875" spans="1:14" ht="15">
      <c r="A875">
        <v>874</v>
      </c>
      <c r="B875" s="2" t="s">
        <v>404</v>
      </c>
      <c r="C875" t="s">
        <v>298</v>
      </c>
      <c r="D875" t="s">
        <v>407</v>
      </c>
      <c r="E875" t="s">
        <v>24</v>
      </c>
      <c r="F875" t="s">
        <v>410</v>
      </c>
      <c r="J875" s="1">
        <v>17.763889</v>
      </c>
      <c r="N875" s="1">
        <v>-64.836789</v>
      </c>
    </row>
    <row r="876" spans="1:14" ht="15">
      <c r="A876">
        <v>875</v>
      </c>
      <c r="B876" s="2" t="s">
        <v>404</v>
      </c>
      <c r="C876" t="s">
        <v>298</v>
      </c>
      <c r="D876" t="s">
        <v>408</v>
      </c>
      <c r="E876" t="s">
        <v>24</v>
      </c>
      <c r="F876" t="s">
        <v>410</v>
      </c>
      <c r="J876" s="1">
        <v>17.762231</v>
      </c>
      <c r="N876" s="1">
        <v>-64.836333</v>
      </c>
    </row>
    <row r="877" spans="1:14" ht="15">
      <c r="A877">
        <v>876</v>
      </c>
      <c r="B877" s="2" t="s">
        <v>404</v>
      </c>
      <c r="C877" t="s">
        <v>298</v>
      </c>
      <c r="D877" t="s">
        <v>409</v>
      </c>
      <c r="E877" t="s">
        <v>24</v>
      </c>
      <c r="F877" t="s">
        <v>410</v>
      </c>
      <c r="J877" s="1">
        <v>17.76536</v>
      </c>
      <c r="N877" s="1">
        <v>-64.832154</v>
      </c>
    </row>
    <row r="878" spans="1:14" ht="15">
      <c r="A878">
        <v>877</v>
      </c>
      <c r="B878" s="2" t="s">
        <v>404</v>
      </c>
      <c r="C878" t="s">
        <v>298</v>
      </c>
      <c r="D878" t="s">
        <v>405</v>
      </c>
      <c r="E878" t="s">
        <v>25</v>
      </c>
      <c r="F878" t="s">
        <v>411</v>
      </c>
      <c r="J878" s="1">
        <v>17.763308</v>
      </c>
      <c r="N878" s="1">
        <v>-64.83346</v>
      </c>
    </row>
    <row r="879" spans="1:14" ht="15">
      <c r="A879">
        <v>878</v>
      </c>
      <c r="B879" s="2" t="s">
        <v>404</v>
      </c>
      <c r="C879" t="s">
        <v>298</v>
      </c>
      <c r="D879" t="s">
        <v>333</v>
      </c>
      <c r="E879" t="s">
        <v>25</v>
      </c>
      <c r="F879" t="s">
        <v>411</v>
      </c>
      <c r="J879" s="1">
        <v>17.765838</v>
      </c>
      <c r="N879" s="1">
        <v>-64.842622</v>
      </c>
    </row>
    <row r="880" spans="1:14" ht="15">
      <c r="A880">
        <v>879</v>
      </c>
      <c r="B880" s="2" t="s">
        <v>404</v>
      </c>
      <c r="C880" t="s">
        <v>298</v>
      </c>
      <c r="D880" t="s">
        <v>406</v>
      </c>
      <c r="E880" t="s">
        <v>25</v>
      </c>
      <c r="F880" t="s">
        <v>411</v>
      </c>
      <c r="J880" s="1">
        <v>17.762521</v>
      </c>
      <c r="N880" s="1">
        <v>-64.839183</v>
      </c>
    </row>
    <row r="881" spans="1:14" ht="15">
      <c r="A881">
        <v>880</v>
      </c>
      <c r="B881" s="2" t="s">
        <v>404</v>
      </c>
      <c r="C881" t="s">
        <v>298</v>
      </c>
      <c r="D881" t="s">
        <v>407</v>
      </c>
      <c r="E881" t="s">
        <v>25</v>
      </c>
      <c r="F881" t="s">
        <v>411</v>
      </c>
      <c r="J881" s="1">
        <v>17.763889</v>
      </c>
      <c r="N881" s="1">
        <v>-64.836789</v>
      </c>
    </row>
    <row r="882" spans="1:14" ht="15">
      <c r="A882">
        <v>881</v>
      </c>
      <c r="B882" s="2" t="s">
        <v>404</v>
      </c>
      <c r="C882" t="s">
        <v>298</v>
      </c>
      <c r="D882" t="s">
        <v>408</v>
      </c>
      <c r="E882" t="s">
        <v>25</v>
      </c>
      <c r="F882" t="s">
        <v>411</v>
      </c>
      <c r="J882" s="1">
        <v>17.762231</v>
      </c>
      <c r="N882" s="1">
        <v>-64.836333</v>
      </c>
    </row>
    <row r="883" spans="1:14" ht="15">
      <c r="A883">
        <v>882</v>
      </c>
      <c r="B883" s="2" t="s">
        <v>404</v>
      </c>
      <c r="C883" t="s">
        <v>298</v>
      </c>
      <c r="D883" t="s">
        <v>409</v>
      </c>
      <c r="E883" t="s">
        <v>25</v>
      </c>
      <c r="F883" t="s">
        <v>411</v>
      </c>
      <c r="J883" s="1">
        <v>17.76536</v>
      </c>
      <c r="N883" s="1">
        <v>-64.832154</v>
      </c>
    </row>
    <row r="884" spans="1:14" ht="15">
      <c r="A884">
        <v>883</v>
      </c>
      <c r="B884" s="2" t="s">
        <v>404</v>
      </c>
      <c r="C884" t="s">
        <v>298</v>
      </c>
      <c r="D884" t="s">
        <v>405</v>
      </c>
      <c r="E884" t="s">
        <v>28</v>
      </c>
      <c r="F884" t="s">
        <v>411</v>
      </c>
      <c r="J884" s="1">
        <v>17.763308</v>
      </c>
      <c r="N884" s="1">
        <v>-64.83346</v>
      </c>
    </row>
    <row r="885" spans="1:14" ht="15">
      <c r="A885">
        <v>884</v>
      </c>
      <c r="B885" s="2" t="s">
        <v>404</v>
      </c>
      <c r="C885" t="s">
        <v>298</v>
      </c>
      <c r="D885" t="s">
        <v>333</v>
      </c>
      <c r="E885" t="s">
        <v>28</v>
      </c>
      <c r="F885" t="s">
        <v>411</v>
      </c>
      <c r="J885" s="1">
        <v>17.765838</v>
      </c>
      <c r="N885" s="1">
        <v>-64.842622</v>
      </c>
    </row>
    <row r="886" spans="1:14" ht="15">
      <c r="A886">
        <v>885</v>
      </c>
      <c r="B886" s="2" t="s">
        <v>404</v>
      </c>
      <c r="C886" t="s">
        <v>298</v>
      </c>
      <c r="D886" t="s">
        <v>406</v>
      </c>
      <c r="E886" t="s">
        <v>28</v>
      </c>
      <c r="F886" t="s">
        <v>411</v>
      </c>
      <c r="J886" s="1">
        <v>17.762521</v>
      </c>
      <c r="N886" s="1">
        <v>-64.839183</v>
      </c>
    </row>
    <row r="887" spans="1:14" ht="15">
      <c r="A887">
        <v>886</v>
      </c>
      <c r="B887" s="2" t="s">
        <v>404</v>
      </c>
      <c r="C887" t="s">
        <v>298</v>
      </c>
      <c r="D887" t="s">
        <v>407</v>
      </c>
      <c r="E887" t="s">
        <v>28</v>
      </c>
      <c r="F887" t="s">
        <v>411</v>
      </c>
      <c r="J887" s="1">
        <v>17.763889</v>
      </c>
      <c r="N887" s="1">
        <v>-64.836789</v>
      </c>
    </row>
    <row r="888" spans="1:14" ht="15">
      <c r="A888">
        <v>887</v>
      </c>
      <c r="B888" s="2" t="s">
        <v>404</v>
      </c>
      <c r="C888" t="s">
        <v>298</v>
      </c>
      <c r="D888" t="s">
        <v>408</v>
      </c>
      <c r="E888" t="s">
        <v>28</v>
      </c>
      <c r="F888" t="s">
        <v>411</v>
      </c>
      <c r="J888" s="1">
        <v>17.762231</v>
      </c>
      <c r="N888" s="1">
        <v>-64.836333</v>
      </c>
    </row>
    <row r="889" spans="1:14" ht="15">
      <c r="A889">
        <v>888</v>
      </c>
      <c r="B889" s="2" t="s">
        <v>404</v>
      </c>
      <c r="C889" t="s">
        <v>298</v>
      </c>
      <c r="D889" t="s">
        <v>409</v>
      </c>
      <c r="E889" t="s">
        <v>28</v>
      </c>
      <c r="F889" t="s">
        <v>411</v>
      </c>
      <c r="J889" s="1">
        <v>17.76536</v>
      </c>
      <c r="N889" s="1">
        <v>-64.832154</v>
      </c>
    </row>
    <row r="890" spans="1:14" ht="15">
      <c r="A890">
        <v>889</v>
      </c>
      <c r="B890" s="2" t="s">
        <v>432</v>
      </c>
      <c r="C890" t="s">
        <v>298</v>
      </c>
      <c r="D890" t="s">
        <v>362</v>
      </c>
      <c r="E890" t="s">
        <v>7</v>
      </c>
      <c r="F890" t="s">
        <v>148</v>
      </c>
      <c r="J890" s="1">
        <f>17+(46.118/60)</f>
        <v>17.768633333333334</v>
      </c>
      <c r="N890" s="1">
        <v>-64.691217</v>
      </c>
    </row>
    <row r="891" spans="1:14" ht="15">
      <c r="A891">
        <v>890</v>
      </c>
      <c r="B891" s="2" t="s">
        <v>432</v>
      </c>
      <c r="C891" t="s">
        <v>298</v>
      </c>
      <c r="D891" t="s">
        <v>433</v>
      </c>
      <c r="E891" t="s">
        <v>7</v>
      </c>
      <c r="F891" t="s">
        <v>148</v>
      </c>
      <c r="J891" s="1">
        <v>17.767645</v>
      </c>
      <c r="N891" s="1">
        <v>-64.597429</v>
      </c>
    </row>
    <row r="892" spans="1:14" ht="15">
      <c r="A892">
        <v>891</v>
      </c>
      <c r="B892" s="2" t="s">
        <v>432</v>
      </c>
      <c r="C892" t="s">
        <v>298</v>
      </c>
      <c r="D892" t="s">
        <v>434</v>
      </c>
      <c r="E892" t="s">
        <v>7</v>
      </c>
      <c r="F892" t="s">
        <v>435</v>
      </c>
      <c r="J892" s="1">
        <v>17.687951</v>
      </c>
      <c r="N892" s="1">
        <v>-64.766624</v>
      </c>
    </row>
    <row r="893" spans="1:14" ht="15">
      <c r="A893">
        <v>892</v>
      </c>
      <c r="B893" s="2" t="s">
        <v>432</v>
      </c>
      <c r="C893" t="s">
        <v>298</v>
      </c>
      <c r="D893" t="s">
        <v>439</v>
      </c>
      <c r="E893" t="s">
        <v>13</v>
      </c>
      <c r="F893" t="s">
        <v>438</v>
      </c>
      <c r="J893" s="1">
        <v>17.773078</v>
      </c>
      <c r="N893" s="1">
        <v>-64.597429</v>
      </c>
    </row>
    <row r="894" spans="1:14" ht="15">
      <c r="A894">
        <v>893</v>
      </c>
      <c r="B894" s="2" t="s">
        <v>432</v>
      </c>
      <c r="C894" t="s">
        <v>298</v>
      </c>
      <c r="D894" t="s">
        <v>437</v>
      </c>
      <c r="E894" t="s">
        <v>13</v>
      </c>
      <c r="F894" t="s">
        <v>438</v>
      </c>
      <c r="J894" s="1">
        <v>17.808213</v>
      </c>
      <c r="N894" s="1">
        <v>-64.632918</v>
      </c>
    </row>
    <row r="895" spans="1:14" ht="15">
      <c r="A895">
        <v>894</v>
      </c>
      <c r="B895" s="2" t="s">
        <v>432</v>
      </c>
      <c r="C895" t="s">
        <v>298</v>
      </c>
      <c r="D895" t="s">
        <v>436</v>
      </c>
      <c r="E895" t="s">
        <v>13</v>
      </c>
      <c r="F895" t="s">
        <v>440</v>
      </c>
      <c r="J895" s="1">
        <v>17.758409</v>
      </c>
      <c r="N895" s="1">
        <v>-64.605029</v>
      </c>
    </row>
    <row r="896" spans="1:14" ht="15">
      <c r="A896">
        <v>895</v>
      </c>
      <c r="B896" s="2" t="s">
        <v>412</v>
      </c>
      <c r="C896" t="s">
        <v>413</v>
      </c>
      <c r="D896" t="s">
        <v>414</v>
      </c>
      <c r="E896" t="s">
        <v>7</v>
      </c>
      <c r="F896" t="s">
        <v>417</v>
      </c>
      <c r="J896" s="1">
        <v>18.349608</v>
      </c>
      <c r="N896" s="1">
        <v>-64.781104</v>
      </c>
    </row>
    <row r="897" spans="1:14" ht="15">
      <c r="A897">
        <v>896</v>
      </c>
      <c r="B897" s="2" t="s">
        <v>412</v>
      </c>
      <c r="C897" t="s">
        <v>413</v>
      </c>
      <c r="D897" t="s">
        <v>415</v>
      </c>
      <c r="E897" t="s">
        <v>7</v>
      </c>
      <c r="F897" t="s">
        <v>417</v>
      </c>
      <c r="J897" s="1">
        <v>18.339702</v>
      </c>
      <c r="N897" s="1">
        <v>-64.79332</v>
      </c>
    </row>
    <row r="898" spans="1:14" ht="15">
      <c r="A898">
        <v>897</v>
      </c>
      <c r="B898" s="2" t="s">
        <v>412</v>
      </c>
      <c r="C898" t="s">
        <v>413</v>
      </c>
      <c r="D898" t="s">
        <v>416</v>
      </c>
      <c r="E898" t="s">
        <v>7</v>
      </c>
      <c r="F898" t="s">
        <v>417</v>
      </c>
      <c r="J898" s="1">
        <v>18.36956</v>
      </c>
      <c r="N898" s="1">
        <v>-64.794731</v>
      </c>
    </row>
    <row r="899" spans="1:14" ht="15">
      <c r="A899">
        <v>898</v>
      </c>
      <c r="B899" s="2" t="s">
        <v>412</v>
      </c>
      <c r="C899" t="s">
        <v>413</v>
      </c>
      <c r="D899" t="s">
        <v>418</v>
      </c>
      <c r="E899" t="s">
        <v>13</v>
      </c>
      <c r="J899" s="1">
        <v>18.366254</v>
      </c>
      <c r="N899" s="1">
        <v>-64.805706</v>
      </c>
    </row>
    <row r="900" spans="1:14" ht="15">
      <c r="A900">
        <v>899</v>
      </c>
      <c r="B900" s="2" t="s">
        <v>412</v>
      </c>
      <c r="C900" t="s">
        <v>441</v>
      </c>
      <c r="D900" t="s">
        <v>419</v>
      </c>
      <c r="E900" t="s">
        <v>13</v>
      </c>
      <c r="J900" s="1">
        <v>18.304124</v>
      </c>
      <c r="N900" s="1">
        <v>-64.846938</v>
      </c>
    </row>
    <row r="901" spans="1:14" ht="15">
      <c r="A901">
        <v>900</v>
      </c>
      <c r="B901" s="2" t="s">
        <v>412</v>
      </c>
      <c r="C901" t="s">
        <v>413</v>
      </c>
      <c r="D901" t="s">
        <v>414</v>
      </c>
      <c r="E901" t="s">
        <v>13</v>
      </c>
      <c r="J901" s="1">
        <v>18.349608</v>
      </c>
      <c r="N901" s="1">
        <v>-64.781104</v>
      </c>
    </row>
    <row r="902" spans="1:14" ht="15">
      <c r="A902">
        <v>901</v>
      </c>
      <c r="B902" s="2" t="s">
        <v>412</v>
      </c>
      <c r="C902" t="s">
        <v>413</v>
      </c>
      <c r="D902" t="s">
        <v>420</v>
      </c>
      <c r="E902" t="s">
        <v>13</v>
      </c>
      <c r="F902" t="s">
        <v>421</v>
      </c>
      <c r="J902" s="1">
        <v>18.358115</v>
      </c>
      <c r="N902" s="1">
        <v>-64.8204</v>
      </c>
    </row>
    <row r="903" spans="1:14" ht="15">
      <c r="A903">
        <v>902</v>
      </c>
      <c r="B903" s="2" t="s">
        <v>412</v>
      </c>
      <c r="C903" t="s">
        <v>413</v>
      </c>
      <c r="D903" t="s">
        <v>422</v>
      </c>
      <c r="E903" t="s">
        <v>17</v>
      </c>
      <c r="J903" s="1">
        <v>18.356732</v>
      </c>
      <c r="N903" s="1">
        <v>-64.833673</v>
      </c>
    </row>
    <row r="904" spans="1:14" ht="15">
      <c r="A904">
        <v>903</v>
      </c>
      <c r="B904" s="2" t="s">
        <v>412</v>
      </c>
      <c r="C904" t="s">
        <v>413</v>
      </c>
      <c r="D904" t="s">
        <v>423</v>
      </c>
      <c r="E904" t="s">
        <v>17</v>
      </c>
      <c r="J904" s="1">
        <v>18.302056</v>
      </c>
      <c r="N904" s="1">
        <v>-64.709686</v>
      </c>
    </row>
    <row r="905" spans="1:14" ht="15">
      <c r="A905">
        <v>904</v>
      </c>
      <c r="B905" s="2" t="s">
        <v>412</v>
      </c>
      <c r="C905" t="s">
        <v>413</v>
      </c>
      <c r="D905" t="s">
        <v>422</v>
      </c>
      <c r="E905" t="s">
        <v>19</v>
      </c>
      <c r="F905" t="s">
        <v>424</v>
      </c>
      <c r="J905" s="1">
        <v>18.356732</v>
      </c>
      <c r="N905" s="1">
        <v>-64.833673</v>
      </c>
    </row>
    <row r="906" spans="1:14" ht="15">
      <c r="A906">
        <v>905</v>
      </c>
      <c r="B906" s="2" t="s">
        <v>412</v>
      </c>
      <c r="C906" t="s">
        <v>413</v>
      </c>
      <c r="D906" t="s">
        <v>422</v>
      </c>
      <c r="E906" t="s">
        <v>22</v>
      </c>
      <c r="F906" t="s">
        <v>425</v>
      </c>
      <c r="J906" s="1">
        <v>18.356732</v>
      </c>
      <c r="N906" s="1">
        <v>-64.833673</v>
      </c>
    </row>
    <row r="907" spans="1:14" ht="15">
      <c r="A907">
        <v>906</v>
      </c>
      <c r="B907" s="2" t="s">
        <v>412</v>
      </c>
      <c r="C907" t="s">
        <v>413</v>
      </c>
      <c r="D907" t="s">
        <v>420</v>
      </c>
      <c r="E907" t="s">
        <v>22</v>
      </c>
      <c r="F907" t="s">
        <v>425</v>
      </c>
      <c r="J907" s="1">
        <v>18.358115</v>
      </c>
      <c r="N907" s="1">
        <v>-64.8204</v>
      </c>
    </row>
    <row r="908" spans="1:14" ht="15">
      <c r="A908">
        <v>907</v>
      </c>
      <c r="B908" s="2" t="s">
        <v>412</v>
      </c>
      <c r="C908" t="s">
        <v>413</v>
      </c>
      <c r="D908" t="s">
        <v>427</v>
      </c>
      <c r="E908" t="s">
        <v>24</v>
      </c>
      <c r="F908" t="s">
        <v>426</v>
      </c>
      <c r="J908" s="1">
        <v>18.311682</v>
      </c>
      <c r="N908" s="1">
        <v>-64.783781</v>
      </c>
    </row>
    <row r="909" spans="1:14" ht="15">
      <c r="A909">
        <v>908</v>
      </c>
      <c r="B909" s="2" t="s">
        <v>412</v>
      </c>
      <c r="C909" t="s">
        <v>441</v>
      </c>
      <c r="D909" t="s">
        <v>419</v>
      </c>
      <c r="E909" t="s">
        <v>24</v>
      </c>
      <c r="F909" t="s">
        <v>426</v>
      </c>
      <c r="J909" s="1">
        <v>18.304124</v>
      </c>
      <c r="N909" s="1">
        <v>-64.846938</v>
      </c>
    </row>
    <row r="910" spans="1:14" ht="15">
      <c r="A910">
        <v>909</v>
      </c>
      <c r="B910" s="2" t="s">
        <v>412</v>
      </c>
      <c r="C910" t="s">
        <v>413</v>
      </c>
      <c r="D910" t="s">
        <v>420</v>
      </c>
      <c r="E910" t="s">
        <v>24</v>
      </c>
      <c r="F910" t="s">
        <v>426</v>
      </c>
      <c r="J910" s="1">
        <v>18.358115</v>
      </c>
      <c r="N910" s="1">
        <v>-64.8204</v>
      </c>
    </row>
    <row r="911" spans="1:14" ht="15">
      <c r="A911">
        <v>910</v>
      </c>
      <c r="B911" s="2" t="s">
        <v>412</v>
      </c>
      <c r="C911" t="s">
        <v>413</v>
      </c>
      <c r="D911" t="s">
        <v>423</v>
      </c>
      <c r="E911" t="s">
        <v>24</v>
      </c>
      <c r="F911" t="s">
        <v>426</v>
      </c>
      <c r="J911" s="1">
        <v>18.302056</v>
      </c>
      <c r="N911" s="1">
        <v>-64.709686</v>
      </c>
    </row>
    <row r="912" spans="1:14" ht="15">
      <c r="A912">
        <v>911</v>
      </c>
      <c r="B912" s="2" t="s">
        <v>412</v>
      </c>
      <c r="C912" t="s">
        <v>441</v>
      </c>
      <c r="D912" t="s">
        <v>428</v>
      </c>
      <c r="E912" t="s">
        <v>24</v>
      </c>
      <c r="F912" t="s">
        <v>426</v>
      </c>
      <c r="J912" s="1">
        <v>18.296678</v>
      </c>
      <c r="N912" s="1">
        <v>-64.827113</v>
      </c>
    </row>
    <row r="913" spans="1:14" ht="15">
      <c r="A913">
        <v>912</v>
      </c>
      <c r="B913" s="2" t="s">
        <v>412</v>
      </c>
      <c r="C913" t="s">
        <v>441</v>
      </c>
      <c r="D913" t="s">
        <v>428</v>
      </c>
      <c r="E913" t="s">
        <v>28</v>
      </c>
      <c r="J913" s="1">
        <v>18.296678</v>
      </c>
      <c r="N913" s="1">
        <v>-64.827113</v>
      </c>
    </row>
    <row r="914" spans="1:14" ht="15">
      <c r="A914">
        <v>913</v>
      </c>
      <c r="B914" s="2" t="s">
        <v>412</v>
      </c>
      <c r="C914" t="s">
        <v>413</v>
      </c>
      <c r="D914" t="s">
        <v>422</v>
      </c>
      <c r="E914" t="s">
        <v>28</v>
      </c>
      <c r="J914" s="1">
        <v>18.356732</v>
      </c>
      <c r="N914" s="1">
        <v>-64.833673</v>
      </c>
    </row>
    <row r="915" spans="1:14" ht="15">
      <c r="A915">
        <v>914</v>
      </c>
      <c r="B915" s="2" t="s">
        <v>412</v>
      </c>
      <c r="C915" t="s">
        <v>413</v>
      </c>
      <c r="D915" t="s">
        <v>420</v>
      </c>
      <c r="E915" t="s">
        <v>28</v>
      </c>
      <c r="J915" s="1">
        <v>18.358115</v>
      </c>
      <c r="N915" s="1">
        <v>-64.8204</v>
      </c>
    </row>
    <row r="916" spans="1:14" ht="15">
      <c r="A916">
        <v>915</v>
      </c>
      <c r="B916" s="2" t="s">
        <v>412</v>
      </c>
      <c r="C916" t="s">
        <v>441</v>
      </c>
      <c r="D916" t="s">
        <v>429</v>
      </c>
      <c r="E916" t="s">
        <v>28</v>
      </c>
      <c r="J916" s="1">
        <v>18.353952</v>
      </c>
      <c r="N916" s="1">
        <v>-64.850947</v>
      </c>
    </row>
    <row r="917" spans="1:14" ht="15">
      <c r="A917">
        <v>916</v>
      </c>
      <c r="B917" s="2" t="s">
        <v>412</v>
      </c>
      <c r="C917" t="s">
        <v>441</v>
      </c>
      <c r="D917" t="s">
        <v>430</v>
      </c>
      <c r="E917" t="s">
        <v>28</v>
      </c>
      <c r="F917" t="s">
        <v>431</v>
      </c>
      <c r="J917" s="1">
        <v>18.350151</v>
      </c>
      <c r="N917" s="1">
        <v>-64.859452</v>
      </c>
    </row>
    <row r="918" spans="1:14" ht="15">
      <c r="A918">
        <v>917</v>
      </c>
      <c r="B918" s="2" t="s">
        <v>442</v>
      </c>
      <c r="C918" t="s">
        <v>413</v>
      </c>
      <c r="D918" t="s">
        <v>443</v>
      </c>
      <c r="E918" t="s">
        <v>7</v>
      </c>
      <c r="F918" t="s">
        <v>445</v>
      </c>
      <c r="J918" s="1">
        <v>18.329654</v>
      </c>
      <c r="N918" s="1">
        <v>-64.805673</v>
      </c>
    </row>
    <row r="919" spans="1:14" ht="15">
      <c r="A919">
        <v>918</v>
      </c>
      <c r="B919" s="2" t="s">
        <v>442</v>
      </c>
      <c r="C919" t="s">
        <v>413</v>
      </c>
      <c r="D919" t="s">
        <v>444</v>
      </c>
      <c r="E919" t="s">
        <v>7</v>
      </c>
      <c r="F919" t="s">
        <v>445</v>
      </c>
      <c r="J919" s="1">
        <v>18.315773</v>
      </c>
      <c r="N919" s="1">
        <v>-64.740758</v>
      </c>
    </row>
    <row r="920" spans="1:14" ht="15">
      <c r="A920">
        <v>919</v>
      </c>
      <c r="B920" s="2" t="s">
        <v>442</v>
      </c>
      <c r="C920" t="s">
        <v>413</v>
      </c>
      <c r="D920" t="s">
        <v>422</v>
      </c>
      <c r="E920" t="s">
        <v>13</v>
      </c>
      <c r="F920" t="s">
        <v>446</v>
      </c>
      <c r="J920" s="1">
        <v>18.356732</v>
      </c>
      <c r="N920" s="1">
        <v>-64.833673</v>
      </c>
    </row>
    <row r="921" spans="1:14" ht="15">
      <c r="A921">
        <v>920</v>
      </c>
      <c r="B921" s="2" t="s">
        <v>442</v>
      </c>
      <c r="C921" t="s">
        <v>413</v>
      </c>
      <c r="D921" t="s">
        <v>420</v>
      </c>
      <c r="E921" t="s">
        <v>13</v>
      </c>
      <c r="F921" t="s">
        <v>446</v>
      </c>
      <c r="J921" s="1">
        <v>18.358115</v>
      </c>
      <c r="N921" s="1">
        <v>-64.8204</v>
      </c>
    </row>
    <row r="922" spans="1:14" ht="15">
      <c r="A922">
        <v>921</v>
      </c>
      <c r="B922" s="2" t="s">
        <v>442</v>
      </c>
      <c r="C922" t="s">
        <v>413</v>
      </c>
      <c r="D922" t="s">
        <v>447</v>
      </c>
      <c r="E922" t="s">
        <v>13</v>
      </c>
      <c r="F922" t="s">
        <v>446</v>
      </c>
      <c r="J922" s="1">
        <v>18.364686</v>
      </c>
      <c r="N922" s="1">
        <v>-64.797572</v>
      </c>
    </row>
    <row r="923" spans="1:14" ht="15">
      <c r="A923">
        <v>922</v>
      </c>
      <c r="B923" s="2" t="s">
        <v>442</v>
      </c>
      <c r="C923" t="s">
        <v>413</v>
      </c>
      <c r="D923" t="s">
        <v>443</v>
      </c>
      <c r="E923" t="s">
        <v>13</v>
      </c>
      <c r="F923" t="s">
        <v>446</v>
      </c>
      <c r="J923" s="1">
        <v>18.329654</v>
      </c>
      <c r="N923" s="1">
        <v>-64.805673</v>
      </c>
    </row>
    <row r="924" spans="1:14" ht="15">
      <c r="A924">
        <v>923</v>
      </c>
      <c r="B924" s="2" t="s">
        <v>442</v>
      </c>
      <c r="C924" t="s">
        <v>441</v>
      </c>
      <c r="D924" t="s">
        <v>428</v>
      </c>
      <c r="E924" t="s">
        <v>13</v>
      </c>
      <c r="F924" t="s">
        <v>446</v>
      </c>
      <c r="J924" s="1">
        <v>18.296678</v>
      </c>
      <c r="N924" s="1">
        <v>-64.827113</v>
      </c>
    </row>
    <row r="925" spans="1:14" ht="15">
      <c r="A925">
        <v>924</v>
      </c>
      <c r="B925" s="2" t="s">
        <v>442</v>
      </c>
      <c r="C925" t="s">
        <v>413</v>
      </c>
      <c r="D925" t="s">
        <v>422</v>
      </c>
      <c r="E925" t="s">
        <v>17</v>
      </c>
      <c r="F925" t="s">
        <v>452</v>
      </c>
      <c r="J925" s="1">
        <v>18.356732</v>
      </c>
      <c r="N925" s="1">
        <v>-64.833673</v>
      </c>
    </row>
    <row r="926" spans="1:14" ht="15">
      <c r="A926">
        <v>925</v>
      </c>
      <c r="B926" s="2" t="s">
        <v>442</v>
      </c>
      <c r="C926" t="s">
        <v>413</v>
      </c>
      <c r="D926" t="s">
        <v>420</v>
      </c>
      <c r="E926" t="s">
        <v>17</v>
      </c>
      <c r="F926" t="s">
        <v>452</v>
      </c>
      <c r="J926" s="1">
        <v>18.358115</v>
      </c>
      <c r="N926" s="1">
        <v>-64.8204</v>
      </c>
    </row>
    <row r="927" spans="1:14" ht="15">
      <c r="A927">
        <v>926</v>
      </c>
      <c r="B927" s="2" t="s">
        <v>442</v>
      </c>
      <c r="C927" t="s">
        <v>413</v>
      </c>
      <c r="D927" t="s">
        <v>447</v>
      </c>
      <c r="E927" t="s">
        <v>17</v>
      </c>
      <c r="F927" t="s">
        <v>452</v>
      </c>
      <c r="J927" s="1">
        <v>18.364686</v>
      </c>
      <c r="N927" s="1">
        <v>-64.797572</v>
      </c>
    </row>
    <row r="928" spans="1:14" ht="15">
      <c r="A928">
        <v>927</v>
      </c>
      <c r="B928" s="2" t="s">
        <v>442</v>
      </c>
      <c r="C928" t="s">
        <v>413</v>
      </c>
      <c r="D928" t="s">
        <v>418</v>
      </c>
      <c r="E928" t="s">
        <v>17</v>
      </c>
      <c r="F928" t="s">
        <v>452</v>
      </c>
      <c r="J928" s="1">
        <v>18.366254</v>
      </c>
      <c r="N928" s="1">
        <v>-64.805706</v>
      </c>
    </row>
    <row r="929" spans="1:14" ht="15">
      <c r="A929">
        <v>928</v>
      </c>
      <c r="B929" s="2" t="s">
        <v>442</v>
      </c>
      <c r="C929" t="s">
        <v>413</v>
      </c>
      <c r="D929" t="s">
        <v>448</v>
      </c>
      <c r="E929" t="s">
        <v>17</v>
      </c>
      <c r="F929" t="s">
        <v>451</v>
      </c>
      <c r="J929" s="1">
        <v>18.368678</v>
      </c>
      <c r="N929" s="1">
        <v>-64.760163</v>
      </c>
    </row>
    <row r="930" spans="1:14" ht="15">
      <c r="A930">
        <v>929</v>
      </c>
      <c r="B930" s="2" t="s">
        <v>442</v>
      </c>
      <c r="C930" t="s">
        <v>413</v>
      </c>
      <c r="D930" t="s">
        <v>443</v>
      </c>
      <c r="E930" t="s">
        <v>17</v>
      </c>
      <c r="F930" t="s">
        <v>451</v>
      </c>
      <c r="J930" s="1">
        <v>18.329654</v>
      </c>
      <c r="N930" s="1">
        <v>-64.805673</v>
      </c>
    </row>
    <row r="931" spans="1:14" ht="15">
      <c r="A931">
        <v>930</v>
      </c>
      <c r="B931" s="2" t="s">
        <v>442</v>
      </c>
      <c r="C931" t="s">
        <v>441</v>
      </c>
      <c r="D931" t="s">
        <v>428</v>
      </c>
      <c r="E931" t="s">
        <v>17</v>
      </c>
      <c r="F931" t="s">
        <v>451</v>
      </c>
      <c r="J931" s="1">
        <v>18.296678</v>
      </c>
      <c r="N931" s="1">
        <v>-64.827113</v>
      </c>
    </row>
    <row r="932" spans="1:14" ht="15">
      <c r="A932">
        <v>931</v>
      </c>
      <c r="B932" s="2" t="s">
        <v>442</v>
      </c>
      <c r="C932" t="s">
        <v>413</v>
      </c>
      <c r="D932" t="s">
        <v>449</v>
      </c>
      <c r="E932" t="s">
        <v>17</v>
      </c>
      <c r="F932" t="s">
        <v>451</v>
      </c>
      <c r="J932" s="1">
        <v>18.310125</v>
      </c>
      <c r="N932" s="1">
        <v>-64.72218</v>
      </c>
    </row>
    <row r="933" spans="1:14" ht="15">
      <c r="A933">
        <v>932</v>
      </c>
      <c r="B933" s="2" t="s">
        <v>442</v>
      </c>
      <c r="C933" t="s">
        <v>413</v>
      </c>
      <c r="D933" t="s">
        <v>457</v>
      </c>
      <c r="E933" t="s">
        <v>17</v>
      </c>
      <c r="F933" t="s">
        <v>451</v>
      </c>
      <c r="J933" s="1">
        <v>18.307491</v>
      </c>
      <c r="N933" s="1">
        <v>-64.71391</v>
      </c>
    </row>
    <row r="934" spans="1:14" ht="15">
      <c r="A934">
        <v>933</v>
      </c>
      <c r="B934" s="2" t="s">
        <v>442</v>
      </c>
      <c r="C934" t="s">
        <v>413</v>
      </c>
      <c r="D934" t="s">
        <v>450</v>
      </c>
      <c r="E934" t="s">
        <v>17</v>
      </c>
      <c r="F934" t="s">
        <v>451</v>
      </c>
      <c r="J934" s="1">
        <v>18.304487</v>
      </c>
      <c r="N934" s="1">
        <v>-64.688642</v>
      </c>
    </row>
    <row r="935" spans="1:14" ht="15">
      <c r="A935">
        <v>934</v>
      </c>
      <c r="B935" s="2" t="s">
        <v>442</v>
      </c>
      <c r="C935" t="s">
        <v>413</v>
      </c>
      <c r="D935" t="s">
        <v>444</v>
      </c>
      <c r="E935" t="s">
        <v>17</v>
      </c>
      <c r="F935" t="s">
        <v>451</v>
      </c>
      <c r="J935" s="1">
        <v>18.315773</v>
      </c>
      <c r="N935" s="1">
        <v>-64.740758</v>
      </c>
    </row>
    <row r="936" spans="1:14" ht="15">
      <c r="A936">
        <v>935</v>
      </c>
      <c r="B936" s="2" t="s">
        <v>442</v>
      </c>
      <c r="C936" t="s">
        <v>413</v>
      </c>
      <c r="D936" t="s">
        <v>449</v>
      </c>
      <c r="E936" t="s">
        <v>19</v>
      </c>
      <c r="F936" t="s">
        <v>453</v>
      </c>
      <c r="J936" s="1">
        <v>18.310125</v>
      </c>
      <c r="N936" s="1">
        <v>-64.72218</v>
      </c>
    </row>
    <row r="937" spans="1:14" ht="15">
      <c r="A937">
        <v>936</v>
      </c>
      <c r="B937" s="2" t="s">
        <v>442</v>
      </c>
      <c r="C937" t="s">
        <v>413</v>
      </c>
      <c r="D937" t="s">
        <v>457</v>
      </c>
      <c r="E937" t="s">
        <v>19</v>
      </c>
      <c r="F937" t="s">
        <v>453</v>
      </c>
      <c r="J937" s="1">
        <v>18.307491</v>
      </c>
      <c r="N937" s="1">
        <v>-64.71391</v>
      </c>
    </row>
    <row r="938" spans="1:14" ht="15">
      <c r="A938">
        <v>937</v>
      </c>
      <c r="B938" s="2" t="s">
        <v>442</v>
      </c>
      <c r="C938" t="s">
        <v>413</v>
      </c>
      <c r="D938" t="s">
        <v>422</v>
      </c>
      <c r="E938" t="s">
        <v>22</v>
      </c>
      <c r="F938" t="s">
        <v>454</v>
      </c>
      <c r="J938" s="1">
        <v>18.356732</v>
      </c>
      <c r="N938" s="1">
        <v>-64.833673</v>
      </c>
    </row>
    <row r="939" spans="1:14" ht="15">
      <c r="A939">
        <v>938</v>
      </c>
      <c r="B939" s="2" t="s">
        <v>442</v>
      </c>
      <c r="C939" t="s">
        <v>413</v>
      </c>
      <c r="D939" t="s">
        <v>420</v>
      </c>
      <c r="E939" t="s">
        <v>22</v>
      </c>
      <c r="F939" t="s">
        <v>454</v>
      </c>
      <c r="J939" s="1">
        <v>18.358115</v>
      </c>
      <c r="N939" s="1">
        <v>-64.8204</v>
      </c>
    </row>
    <row r="940" spans="1:14" ht="15">
      <c r="A940">
        <v>939</v>
      </c>
      <c r="B940" s="2" t="s">
        <v>442</v>
      </c>
      <c r="C940" t="s">
        <v>413</v>
      </c>
      <c r="D940" t="s">
        <v>447</v>
      </c>
      <c r="E940" t="s">
        <v>22</v>
      </c>
      <c r="F940" t="s">
        <v>454</v>
      </c>
      <c r="J940" s="1">
        <v>18.364686</v>
      </c>
      <c r="N940" s="1">
        <v>-64.797572</v>
      </c>
    </row>
    <row r="941" spans="1:14" ht="15">
      <c r="A941">
        <v>940</v>
      </c>
      <c r="B941" s="2" t="s">
        <v>442</v>
      </c>
      <c r="C941" t="s">
        <v>413</v>
      </c>
      <c r="D941" t="s">
        <v>444</v>
      </c>
      <c r="E941" t="s">
        <v>22</v>
      </c>
      <c r="F941" t="s">
        <v>454</v>
      </c>
      <c r="J941" s="1">
        <v>18.315773</v>
      </c>
      <c r="N941" s="1">
        <v>-64.740758</v>
      </c>
    </row>
    <row r="942" spans="1:14" ht="15">
      <c r="A942">
        <v>941</v>
      </c>
      <c r="B942" s="2" t="s">
        <v>442</v>
      </c>
      <c r="C942" t="s">
        <v>413</v>
      </c>
      <c r="D942" t="s">
        <v>449</v>
      </c>
      <c r="E942" t="s">
        <v>22</v>
      </c>
      <c r="F942" t="s">
        <v>454</v>
      </c>
      <c r="J942" s="1">
        <v>18.310125</v>
      </c>
      <c r="N942" s="1">
        <v>-64.72218</v>
      </c>
    </row>
    <row r="943" spans="1:14" ht="15">
      <c r="A943">
        <v>942</v>
      </c>
      <c r="B943" s="2" t="s">
        <v>442</v>
      </c>
      <c r="C943" t="s">
        <v>413</v>
      </c>
      <c r="D943" t="s">
        <v>457</v>
      </c>
      <c r="E943" t="s">
        <v>22</v>
      </c>
      <c r="F943" t="s">
        <v>454</v>
      </c>
      <c r="J943" s="1">
        <v>18.307491</v>
      </c>
      <c r="N943" s="1">
        <v>-64.71391</v>
      </c>
    </row>
    <row r="944" spans="1:14" ht="15">
      <c r="A944">
        <v>943</v>
      </c>
      <c r="B944" s="2" t="s">
        <v>442</v>
      </c>
      <c r="C944" t="s">
        <v>413</v>
      </c>
      <c r="D944" t="s">
        <v>450</v>
      </c>
      <c r="E944" t="s">
        <v>22</v>
      </c>
      <c r="F944" t="s">
        <v>454</v>
      </c>
      <c r="J944" s="1">
        <v>18.304487</v>
      </c>
      <c r="N944" s="1">
        <v>-64.688642</v>
      </c>
    </row>
    <row r="945" spans="1:14" ht="15">
      <c r="A945">
        <v>944</v>
      </c>
      <c r="B945" s="2" t="s">
        <v>442</v>
      </c>
      <c r="C945" t="s">
        <v>413</v>
      </c>
      <c r="D945" t="s">
        <v>444</v>
      </c>
      <c r="E945" t="s">
        <v>23</v>
      </c>
      <c r="F945" t="s">
        <v>455</v>
      </c>
      <c r="J945" s="1">
        <v>18.315773</v>
      </c>
      <c r="N945" s="1">
        <v>-64.740758</v>
      </c>
    </row>
    <row r="946" spans="1:14" ht="15">
      <c r="A946">
        <v>945</v>
      </c>
      <c r="B946" s="2" t="s">
        <v>442</v>
      </c>
      <c r="C946" t="s">
        <v>413</v>
      </c>
      <c r="D946" t="s">
        <v>422</v>
      </c>
      <c r="E946" t="s">
        <v>24</v>
      </c>
      <c r="F946" t="s">
        <v>124</v>
      </c>
      <c r="J946" s="1">
        <v>18.356732</v>
      </c>
      <c r="N946" s="1">
        <v>-64.833673</v>
      </c>
    </row>
    <row r="947" spans="1:14" ht="15">
      <c r="A947">
        <v>946</v>
      </c>
      <c r="B947" s="2" t="s">
        <v>442</v>
      </c>
      <c r="C947" t="s">
        <v>413</v>
      </c>
      <c r="D947" t="s">
        <v>420</v>
      </c>
      <c r="E947" t="s">
        <v>24</v>
      </c>
      <c r="F947" t="s">
        <v>124</v>
      </c>
      <c r="J947" s="1">
        <v>18.358115</v>
      </c>
      <c r="N947" s="1">
        <v>-64.8204</v>
      </c>
    </row>
    <row r="948" spans="1:14" ht="15">
      <c r="A948">
        <v>947</v>
      </c>
      <c r="B948" s="2" t="s">
        <v>442</v>
      </c>
      <c r="C948" t="s">
        <v>413</v>
      </c>
      <c r="D948" t="s">
        <v>447</v>
      </c>
      <c r="E948" t="s">
        <v>24</v>
      </c>
      <c r="F948" t="s">
        <v>124</v>
      </c>
      <c r="J948" s="1">
        <v>18.364686</v>
      </c>
      <c r="N948" s="1">
        <v>-64.797572</v>
      </c>
    </row>
    <row r="949" spans="1:14" ht="15">
      <c r="A949">
        <v>948</v>
      </c>
      <c r="B949" s="2" t="s">
        <v>442</v>
      </c>
      <c r="C949" t="s">
        <v>413</v>
      </c>
      <c r="D949" t="s">
        <v>418</v>
      </c>
      <c r="E949" t="s">
        <v>24</v>
      </c>
      <c r="F949" t="s">
        <v>124</v>
      </c>
      <c r="J949" s="1">
        <v>18.366254</v>
      </c>
      <c r="N949" s="1">
        <v>-64.805706</v>
      </c>
    </row>
    <row r="950" spans="1:14" ht="15">
      <c r="A950">
        <v>949</v>
      </c>
      <c r="B950" s="2" t="s">
        <v>442</v>
      </c>
      <c r="C950" t="s">
        <v>413</v>
      </c>
      <c r="D950" t="s">
        <v>448</v>
      </c>
      <c r="E950" t="s">
        <v>24</v>
      </c>
      <c r="F950" t="s">
        <v>124</v>
      </c>
      <c r="J950" s="1">
        <v>18.368678</v>
      </c>
      <c r="N950" s="1">
        <v>-64.760163</v>
      </c>
    </row>
    <row r="951" spans="1:14" ht="15">
      <c r="A951">
        <v>950</v>
      </c>
      <c r="B951" s="2" t="s">
        <v>442</v>
      </c>
      <c r="C951" t="s">
        <v>413</v>
      </c>
      <c r="D951" t="s">
        <v>443</v>
      </c>
      <c r="E951" t="s">
        <v>24</v>
      </c>
      <c r="F951" t="s">
        <v>124</v>
      </c>
      <c r="J951" s="1">
        <v>18.329654</v>
      </c>
      <c r="N951" s="1">
        <v>-64.805673</v>
      </c>
    </row>
    <row r="952" spans="1:14" ht="15">
      <c r="A952">
        <v>951</v>
      </c>
      <c r="B952" s="2" t="s">
        <v>442</v>
      </c>
      <c r="C952" t="s">
        <v>441</v>
      </c>
      <c r="D952" t="s">
        <v>428</v>
      </c>
      <c r="E952" t="s">
        <v>24</v>
      </c>
      <c r="F952" t="s">
        <v>124</v>
      </c>
      <c r="J952" s="1">
        <v>18.296678</v>
      </c>
      <c r="N952" s="1">
        <v>-64.827113</v>
      </c>
    </row>
    <row r="953" spans="1:14" ht="15">
      <c r="A953">
        <v>952</v>
      </c>
      <c r="B953" s="2" t="s">
        <v>442</v>
      </c>
      <c r="C953" t="s">
        <v>413</v>
      </c>
      <c r="D953" t="s">
        <v>449</v>
      </c>
      <c r="E953" t="s">
        <v>24</v>
      </c>
      <c r="F953" t="s">
        <v>124</v>
      </c>
      <c r="J953" s="1">
        <v>18.310125</v>
      </c>
      <c r="N953" s="1">
        <v>-64.72218</v>
      </c>
    </row>
    <row r="954" spans="1:14" ht="15">
      <c r="A954">
        <v>953</v>
      </c>
      <c r="B954" s="2" t="s">
        <v>442</v>
      </c>
      <c r="C954" t="s">
        <v>413</v>
      </c>
      <c r="D954" t="s">
        <v>457</v>
      </c>
      <c r="E954" t="s">
        <v>24</v>
      </c>
      <c r="F954" t="s">
        <v>124</v>
      </c>
      <c r="J954" s="1">
        <v>18.307491</v>
      </c>
      <c r="N954" s="1">
        <v>-64.71391</v>
      </c>
    </row>
    <row r="955" spans="1:14" ht="15">
      <c r="A955">
        <v>954</v>
      </c>
      <c r="B955" s="2" t="s">
        <v>442</v>
      </c>
      <c r="C955" t="s">
        <v>413</v>
      </c>
      <c r="D955" t="s">
        <v>450</v>
      </c>
      <c r="E955" t="s">
        <v>24</v>
      </c>
      <c r="F955" t="s">
        <v>124</v>
      </c>
      <c r="J955" s="1">
        <v>18.304487</v>
      </c>
      <c r="N955" s="1">
        <v>-64.688642</v>
      </c>
    </row>
    <row r="956" spans="1:14" ht="15">
      <c r="A956">
        <v>955</v>
      </c>
      <c r="B956" s="2" t="s">
        <v>442</v>
      </c>
      <c r="C956" t="s">
        <v>413</v>
      </c>
      <c r="D956" t="s">
        <v>444</v>
      </c>
      <c r="E956" t="s">
        <v>24</v>
      </c>
      <c r="F956" t="s">
        <v>124</v>
      </c>
      <c r="J956" s="1">
        <v>18.315773</v>
      </c>
      <c r="N956" s="1">
        <v>-64.740758</v>
      </c>
    </row>
    <row r="957" spans="1:14" ht="15">
      <c r="A957">
        <v>956</v>
      </c>
      <c r="B957" s="2" t="s">
        <v>442</v>
      </c>
      <c r="C957" t="s">
        <v>413</v>
      </c>
      <c r="D957" t="s">
        <v>422</v>
      </c>
      <c r="E957" t="s">
        <v>25</v>
      </c>
      <c r="J957" s="1">
        <v>18.356732</v>
      </c>
      <c r="N957" s="1">
        <v>-64.833673</v>
      </c>
    </row>
    <row r="958" spans="1:14" ht="15">
      <c r="A958">
        <v>957</v>
      </c>
      <c r="B958" s="2" t="s">
        <v>442</v>
      </c>
      <c r="C958" t="s">
        <v>413</v>
      </c>
      <c r="D958" t="s">
        <v>420</v>
      </c>
      <c r="E958" t="s">
        <v>25</v>
      </c>
      <c r="J958" s="1">
        <v>18.358115</v>
      </c>
      <c r="N958" s="1">
        <v>-64.8204</v>
      </c>
    </row>
    <row r="959" spans="1:14" ht="15">
      <c r="A959">
        <v>958</v>
      </c>
      <c r="B959" s="2" t="s">
        <v>442</v>
      </c>
      <c r="C959" t="s">
        <v>413</v>
      </c>
      <c r="D959" t="s">
        <v>449</v>
      </c>
      <c r="E959" t="s">
        <v>25</v>
      </c>
      <c r="J959" s="1">
        <v>18.310125</v>
      </c>
      <c r="N959" s="1">
        <v>-64.72218</v>
      </c>
    </row>
    <row r="960" spans="1:14" ht="15">
      <c r="A960">
        <v>959</v>
      </c>
      <c r="B960" s="2" t="s">
        <v>442</v>
      </c>
      <c r="C960" t="s">
        <v>413</v>
      </c>
      <c r="D960" t="s">
        <v>457</v>
      </c>
      <c r="E960" t="s">
        <v>25</v>
      </c>
      <c r="J960" s="1">
        <v>18.307491</v>
      </c>
      <c r="N960" s="1">
        <v>-64.71391</v>
      </c>
    </row>
    <row r="961" spans="1:14" ht="15">
      <c r="A961">
        <v>960</v>
      </c>
      <c r="B961" s="2" t="s">
        <v>442</v>
      </c>
      <c r="C961" t="s">
        <v>413</v>
      </c>
      <c r="D961" t="s">
        <v>450</v>
      </c>
      <c r="E961" t="s">
        <v>25</v>
      </c>
      <c r="F961" t="s">
        <v>456</v>
      </c>
      <c r="J961" s="1">
        <v>18.304487</v>
      </c>
      <c r="N961" s="1">
        <v>-64.688642</v>
      </c>
    </row>
    <row r="962" spans="1:14" ht="15">
      <c r="A962">
        <v>961</v>
      </c>
      <c r="B962" s="2" t="s">
        <v>442</v>
      </c>
      <c r="C962" t="s">
        <v>413</v>
      </c>
      <c r="D962" t="s">
        <v>449</v>
      </c>
      <c r="E962" t="s">
        <v>28</v>
      </c>
      <c r="F962" t="s">
        <v>455</v>
      </c>
      <c r="J962" s="1">
        <v>18.310125</v>
      </c>
      <c r="N962" s="1">
        <v>-64.72218</v>
      </c>
    </row>
    <row r="963" spans="1:14" ht="15">
      <c r="A963">
        <v>962</v>
      </c>
      <c r="B963" s="2" t="s">
        <v>442</v>
      </c>
      <c r="C963" t="s">
        <v>413</v>
      </c>
      <c r="D963" t="s">
        <v>418</v>
      </c>
      <c r="E963" t="s">
        <v>28</v>
      </c>
      <c r="F963" t="s">
        <v>455</v>
      </c>
      <c r="J963" s="1">
        <v>18.366254</v>
      </c>
      <c r="N963" s="1">
        <v>-64.805706</v>
      </c>
    </row>
    <row r="964" spans="1:14" ht="15">
      <c r="A964">
        <v>963</v>
      </c>
      <c r="B964" s="2" t="s">
        <v>442</v>
      </c>
      <c r="C964" t="s">
        <v>413</v>
      </c>
      <c r="D964" t="s">
        <v>450</v>
      </c>
      <c r="E964" t="s">
        <v>28</v>
      </c>
      <c r="F964" t="s">
        <v>455</v>
      </c>
      <c r="J964" s="1">
        <v>18.304487</v>
      </c>
      <c r="N964" s="1">
        <v>-64.688642</v>
      </c>
    </row>
    <row r="965" spans="1:14" ht="15">
      <c r="A965">
        <v>964</v>
      </c>
      <c r="B965" s="2" t="s">
        <v>458</v>
      </c>
      <c r="C965" t="s">
        <v>413</v>
      </c>
      <c r="D965" t="s">
        <v>447</v>
      </c>
      <c r="E965" t="s">
        <v>7</v>
      </c>
      <c r="J965" s="1">
        <v>18.364686</v>
      </c>
      <c r="N965" s="1">
        <v>-64.797572</v>
      </c>
    </row>
    <row r="966" spans="1:14" ht="15">
      <c r="A966">
        <v>965</v>
      </c>
      <c r="B966" s="2" t="s">
        <v>458</v>
      </c>
      <c r="C966" t="s">
        <v>413</v>
      </c>
      <c r="D966" t="s">
        <v>422</v>
      </c>
      <c r="E966" t="s">
        <v>7</v>
      </c>
      <c r="J966" s="1">
        <v>18.356732</v>
      </c>
      <c r="N966" s="1">
        <v>-64.833673</v>
      </c>
    </row>
    <row r="967" spans="1:14" ht="15">
      <c r="A967">
        <v>966</v>
      </c>
      <c r="B967" s="2" t="s">
        <v>458</v>
      </c>
      <c r="C967" t="s">
        <v>441</v>
      </c>
      <c r="D967" t="s">
        <v>459</v>
      </c>
      <c r="E967" t="s">
        <v>7</v>
      </c>
      <c r="F967" t="s">
        <v>460</v>
      </c>
      <c r="J967" s="1">
        <v>18.294332</v>
      </c>
      <c r="N967" s="1">
        <v>-64.817648</v>
      </c>
    </row>
    <row r="968" spans="1:14" ht="15">
      <c r="A968">
        <v>967</v>
      </c>
      <c r="B968" s="2" t="s">
        <v>458</v>
      </c>
      <c r="C968" t="s">
        <v>413</v>
      </c>
      <c r="D968" t="s">
        <v>447</v>
      </c>
      <c r="E968" t="s">
        <v>13</v>
      </c>
      <c r="F968" t="s">
        <v>469</v>
      </c>
      <c r="J968" s="1">
        <v>18.364686</v>
      </c>
      <c r="N968" s="1">
        <v>-64.797572</v>
      </c>
    </row>
    <row r="969" spans="1:14" ht="15">
      <c r="A969">
        <v>968</v>
      </c>
      <c r="B969" s="2" t="s">
        <v>458</v>
      </c>
      <c r="C969" t="s">
        <v>413</v>
      </c>
      <c r="D969" t="s">
        <v>422</v>
      </c>
      <c r="E969" t="s">
        <v>13</v>
      </c>
      <c r="F969" t="s">
        <v>469</v>
      </c>
      <c r="J969" s="1">
        <v>18.356732</v>
      </c>
      <c r="N969" s="1">
        <v>-64.833673</v>
      </c>
    </row>
    <row r="970" spans="1:14" ht="15">
      <c r="A970">
        <v>969</v>
      </c>
      <c r="B970" s="2" t="s">
        <v>458</v>
      </c>
      <c r="C970" t="s">
        <v>441</v>
      </c>
      <c r="D970" t="s">
        <v>429</v>
      </c>
      <c r="E970" t="s">
        <v>13</v>
      </c>
      <c r="F970" t="s">
        <v>461</v>
      </c>
      <c r="J970" s="1">
        <v>18.353952</v>
      </c>
      <c r="N970" s="1">
        <v>-64.850947</v>
      </c>
    </row>
    <row r="971" spans="1:14" ht="15">
      <c r="A971">
        <v>970</v>
      </c>
      <c r="B971" s="2" t="s">
        <v>458</v>
      </c>
      <c r="C971" t="s">
        <v>441</v>
      </c>
      <c r="D971" t="s">
        <v>464</v>
      </c>
      <c r="E971" t="s">
        <v>13</v>
      </c>
      <c r="F971" t="s">
        <v>462</v>
      </c>
      <c r="J971" s="1">
        <v>18.309651</v>
      </c>
      <c r="N971" s="1">
        <v>-64.832708</v>
      </c>
    </row>
    <row r="972" spans="1:14" ht="15">
      <c r="A972">
        <v>971</v>
      </c>
      <c r="B972" s="2" t="s">
        <v>458</v>
      </c>
      <c r="C972" t="s">
        <v>441</v>
      </c>
      <c r="D972" t="s">
        <v>459</v>
      </c>
      <c r="E972" t="s">
        <v>13</v>
      </c>
      <c r="F972" t="s">
        <v>463</v>
      </c>
      <c r="J972" s="1">
        <v>18.294332</v>
      </c>
      <c r="N972" s="1">
        <v>-64.817648</v>
      </c>
    </row>
    <row r="973" spans="1:14" ht="15">
      <c r="A973">
        <v>972</v>
      </c>
      <c r="B973" s="2" t="s">
        <v>458</v>
      </c>
      <c r="C973" t="s">
        <v>441</v>
      </c>
      <c r="D973" t="s">
        <v>428</v>
      </c>
      <c r="E973" t="s">
        <v>13</v>
      </c>
      <c r="F973" t="s">
        <v>463</v>
      </c>
      <c r="J973" s="1">
        <v>18.296678</v>
      </c>
      <c r="N973" s="1">
        <v>-64.827113</v>
      </c>
    </row>
    <row r="974" spans="1:14" ht="15">
      <c r="A974">
        <v>973</v>
      </c>
      <c r="B974" s="2" t="s">
        <v>458</v>
      </c>
      <c r="C974" t="s">
        <v>441</v>
      </c>
      <c r="D974" t="s">
        <v>465</v>
      </c>
      <c r="E974" t="s">
        <v>13</v>
      </c>
      <c r="F974" t="s">
        <v>466</v>
      </c>
      <c r="J974" s="1">
        <v>18.231907</v>
      </c>
      <c r="N974" s="1">
        <v>-64.85333</v>
      </c>
    </row>
    <row r="975" spans="1:14" ht="15">
      <c r="A975">
        <v>974</v>
      </c>
      <c r="B975" s="2" t="s">
        <v>458</v>
      </c>
      <c r="C975" t="s">
        <v>441</v>
      </c>
      <c r="D975" t="s">
        <v>467</v>
      </c>
      <c r="E975" t="s">
        <v>13</v>
      </c>
      <c r="F975" t="s">
        <v>469</v>
      </c>
      <c r="J975" s="1">
        <v>18.322543</v>
      </c>
      <c r="N975" s="1">
        <v>-64.832704</v>
      </c>
    </row>
    <row r="976" spans="1:14" ht="15">
      <c r="A976">
        <v>975</v>
      </c>
      <c r="B976" s="2" t="s">
        <v>458</v>
      </c>
      <c r="C976" t="s">
        <v>441</v>
      </c>
      <c r="D976" t="s">
        <v>468</v>
      </c>
      <c r="E976" t="s">
        <v>13</v>
      </c>
      <c r="F976" t="s">
        <v>469</v>
      </c>
      <c r="J976" s="1">
        <v>18.278904</v>
      </c>
      <c r="N976" s="1">
        <v>-64.895407</v>
      </c>
    </row>
    <row r="977" spans="1:14" ht="15">
      <c r="A977">
        <v>976</v>
      </c>
      <c r="B977" s="2" t="s">
        <v>458</v>
      </c>
      <c r="C977" t="s">
        <v>413</v>
      </c>
      <c r="D977" t="s">
        <v>447</v>
      </c>
      <c r="E977" t="s">
        <v>17</v>
      </c>
      <c r="F977" t="s">
        <v>474</v>
      </c>
      <c r="J977" s="1">
        <v>18.364686</v>
      </c>
      <c r="N977" s="1">
        <v>-64.797572</v>
      </c>
    </row>
    <row r="978" spans="1:14" ht="15">
      <c r="A978">
        <v>977</v>
      </c>
      <c r="B978" s="2" t="s">
        <v>458</v>
      </c>
      <c r="C978" t="s">
        <v>413</v>
      </c>
      <c r="D978" t="s">
        <v>422</v>
      </c>
      <c r="E978" t="s">
        <v>17</v>
      </c>
      <c r="F978" t="s">
        <v>474</v>
      </c>
      <c r="J978" s="1">
        <v>18.356732</v>
      </c>
      <c r="N978" s="1">
        <v>-64.833673</v>
      </c>
    </row>
    <row r="979" spans="1:14" ht="15">
      <c r="A979">
        <v>978</v>
      </c>
      <c r="B979" s="2" t="s">
        <v>458</v>
      </c>
      <c r="C979" t="s">
        <v>441</v>
      </c>
      <c r="D979" t="s">
        <v>429</v>
      </c>
      <c r="E979" t="s">
        <v>17</v>
      </c>
      <c r="F979" t="s">
        <v>471</v>
      </c>
      <c r="J979" s="1">
        <v>18.353952</v>
      </c>
      <c r="N979" s="1">
        <v>-64.850947</v>
      </c>
    </row>
    <row r="980" spans="1:14" ht="15">
      <c r="A980">
        <v>979</v>
      </c>
      <c r="B980" s="2" t="s">
        <v>458</v>
      </c>
      <c r="C980" t="s">
        <v>441</v>
      </c>
      <c r="D980" t="s">
        <v>464</v>
      </c>
      <c r="E980" t="s">
        <v>17</v>
      </c>
      <c r="F980" t="s">
        <v>472</v>
      </c>
      <c r="J980" s="1">
        <v>18.309651</v>
      </c>
      <c r="N980" s="1">
        <v>-64.832708</v>
      </c>
    </row>
    <row r="981" spans="1:14" ht="15">
      <c r="A981">
        <v>980</v>
      </c>
      <c r="B981" s="2" t="s">
        <v>458</v>
      </c>
      <c r="C981" t="s">
        <v>441</v>
      </c>
      <c r="D981" t="s">
        <v>459</v>
      </c>
      <c r="E981" t="s">
        <v>17</v>
      </c>
      <c r="F981" t="s">
        <v>474</v>
      </c>
      <c r="J981" s="1">
        <v>18.294332</v>
      </c>
      <c r="N981" s="1">
        <v>-64.817648</v>
      </c>
    </row>
    <row r="982" spans="1:14" ht="15">
      <c r="A982">
        <v>981</v>
      </c>
      <c r="B982" s="2" t="s">
        <v>458</v>
      </c>
      <c r="C982" t="s">
        <v>441</v>
      </c>
      <c r="D982" t="s">
        <v>428</v>
      </c>
      <c r="E982" t="s">
        <v>17</v>
      </c>
      <c r="F982" t="s">
        <v>472</v>
      </c>
      <c r="J982" s="1">
        <v>18.296678</v>
      </c>
      <c r="N982" s="1">
        <v>-64.827113</v>
      </c>
    </row>
    <row r="983" spans="1:14" ht="15">
      <c r="A983">
        <v>982</v>
      </c>
      <c r="B983" s="2" t="s">
        <v>458</v>
      </c>
      <c r="C983" t="s">
        <v>441</v>
      </c>
      <c r="D983" t="s">
        <v>470</v>
      </c>
      <c r="E983" t="s">
        <v>17</v>
      </c>
      <c r="F983" t="s">
        <v>474</v>
      </c>
      <c r="J983" s="1">
        <v>18.275558</v>
      </c>
      <c r="N983" s="1">
        <v>-64.891129</v>
      </c>
    </row>
    <row r="984" spans="1:14" ht="15">
      <c r="A984">
        <v>983</v>
      </c>
      <c r="B984" s="2" t="s">
        <v>458</v>
      </c>
      <c r="C984" t="s">
        <v>441</v>
      </c>
      <c r="D984" t="s">
        <v>468</v>
      </c>
      <c r="E984" t="s">
        <v>17</v>
      </c>
      <c r="F984" t="s">
        <v>473</v>
      </c>
      <c r="J984" s="1">
        <v>18.278904</v>
      </c>
      <c r="N984" s="1">
        <v>-64.895407</v>
      </c>
    </row>
    <row r="985" spans="1:14" ht="15">
      <c r="A985">
        <v>984</v>
      </c>
      <c r="B985" s="2" t="s">
        <v>458</v>
      </c>
      <c r="C985" t="s">
        <v>441</v>
      </c>
      <c r="D985" t="s">
        <v>465</v>
      </c>
      <c r="E985" t="s">
        <v>17</v>
      </c>
      <c r="F985" t="s">
        <v>474</v>
      </c>
      <c r="J985" s="1">
        <v>18.231907</v>
      </c>
      <c r="N985" s="1">
        <v>-64.85333</v>
      </c>
    </row>
    <row r="986" spans="1:14" ht="15">
      <c r="A986">
        <v>985</v>
      </c>
      <c r="B986" s="2" t="s">
        <v>458</v>
      </c>
      <c r="C986" t="s">
        <v>441</v>
      </c>
      <c r="D986" t="s">
        <v>467</v>
      </c>
      <c r="E986" t="s">
        <v>17</v>
      </c>
      <c r="F986" t="s">
        <v>474</v>
      </c>
      <c r="J986" s="1">
        <v>18.322543</v>
      </c>
      <c r="N986" s="1">
        <v>-64.832704</v>
      </c>
    </row>
    <row r="987" spans="1:14" ht="15">
      <c r="A987">
        <v>986</v>
      </c>
      <c r="B987" s="2" t="s">
        <v>458</v>
      </c>
      <c r="C987" t="s">
        <v>441</v>
      </c>
      <c r="D987" t="s">
        <v>470</v>
      </c>
      <c r="E987" t="s">
        <v>19</v>
      </c>
      <c r="F987" t="s">
        <v>475</v>
      </c>
      <c r="J987" s="1">
        <v>18.275558</v>
      </c>
      <c r="N987" s="1">
        <v>-64.891129</v>
      </c>
    </row>
    <row r="988" spans="1:14" ht="15">
      <c r="A988">
        <v>987</v>
      </c>
      <c r="B988" s="2" t="s">
        <v>458</v>
      </c>
      <c r="C988" t="s">
        <v>413</v>
      </c>
      <c r="D988" t="s">
        <v>447</v>
      </c>
      <c r="E988" t="s">
        <v>22</v>
      </c>
      <c r="F988" t="s">
        <v>476</v>
      </c>
      <c r="J988" s="1">
        <v>18.364686</v>
      </c>
      <c r="N988" s="1">
        <v>-64.797572</v>
      </c>
    </row>
    <row r="989" spans="1:14" ht="15">
      <c r="A989">
        <v>988</v>
      </c>
      <c r="B989" s="2" t="s">
        <v>458</v>
      </c>
      <c r="C989" t="s">
        <v>413</v>
      </c>
      <c r="D989" t="s">
        <v>422</v>
      </c>
      <c r="E989" t="s">
        <v>22</v>
      </c>
      <c r="F989" t="s">
        <v>476</v>
      </c>
      <c r="J989" s="1">
        <v>18.356732</v>
      </c>
      <c r="N989" s="1">
        <v>-64.833673</v>
      </c>
    </row>
    <row r="990" spans="1:14" ht="15">
      <c r="A990">
        <v>989</v>
      </c>
      <c r="B990" s="2" t="s">
        <v>458</v>
      </c>
      <c r="C990" t="s">
        <v>441</v>
      </c>
      <c r="D990" t="s">
        <v>429</v>
      </c>
      <c r="E990" t="s">
        <v>22</v>
      </c>
      <c r="F990" t="s">
        <v>476</v>
      </c>
      <c r="J990" s="1">
        <v>18.353952</v>
      </c>
      <c r="N990" s="1">
        <v>-64.850947</v>
      </c>
    </row>
    <row r="991" spans="1:14" ht="15">
      <c r="A991">
        <v>990</v>
      </c>
      <c r="B991" s="2" t="s">
        <v>458</v>
      </c>
      <c r="C991" t="s">
        <v>441</v>
      </c>
      <c r="D991" t="s">
        <v>464</v>
      </c>
      <c r="E991" t="s">
        <v>22</v>
      </c>
      <c r="F991" t="s">
        <v>476</v>
      </c>
      <c r="J991" s="1">
        <v>18.309651</v>
      </c>
      <c r="N991" s="1">
        <v>-64.832708</v>
      </c>
    </row>
    <row r="992" spans="1:14" ht="15">
      <c r="A992">
        <v>991</v>
      </c>
      <c r="B992" s="2" t="s">
        <v>458</v>
      </c>
      <c r="C992" t="s">
        <v>441</v>
      </c>
      <c r="D992" t="s">
        <v>459</v>
      </c>
      <c r="E992" t="s">
        <v>22</v>
      </c>
      <c r="F992" t="s">
        <v>476</v>
      </c>
      <c r="J992" s="1">
        <v>18.294332</v>
      </c>
      <c r="N992" s="1">
        <v>-64.817648</v>
      </c>
    </row>
    <row r="993" spans="1:14" ht="15">
      <c r="A993">
        <v>992</v>
      </c>
      <c r="B993" s="2" t="s">
        <v>458</v>
      </c>
      <c r="C993" t="s">
        <v>441</v>
      </c>
      <c r="D993" t="s">
        <v>428</v>
      </c>
      <c r="E993" t="s">
        <v>22</v>
      </c>
      <c r="F993" t="s">
        <v>476</v>
      </c>
      <c r="J993" s="1">
        <v>18.296678</v>
      </c>
      <c r="N993" s="1">
        <v>-64.827113</v>
      </c>
    </row>
    <row r="994" spans="1:14" ht="15">
      <c r="A994">
        <v>993</v>
      </c>
      <c r="B994" s="2" t="s">
        <v>458</v>
      </c>
      <c r="C994" t="s">
        <v>441</v>
      </c>
      <c r="D994" t="s">
        <v>470</v>
      </c>
      <c r="E994" t="s">
        <v>22</v>
      </c>
      <c r="F994" t="s">
        <v>476</v>
      </c>
      <c r="J994" s="1">
        <v>18.275558</v>
      </c>
      <c r="N994" s="1">
        <v>-64.891129</v>
      </c>
    </row>
    <row r="995" spans="1:14" ht="15">
      <c r="A995">
        <v>994</v>
      </c>
      <c r="B995" s="2" t="s">
        <v>458</v>
      </c>
      <c r="C995" t="s">
        <v>441</v>
      </c>
      <c r="D995" t="s">
        <v>468</v>
      </c>
      <c r="E995" t="s">
        <v>22</v>
      </c>
      <c r="F995" t="s">
        <v>476</v>
      </c>
      <c r="J995" s="1">
        <v>18.278904</v>
      </c>
      <c r="N995" s="1">
        <v>-64.895407</v>
      </c>
    </row>
    <row r="996" spans="1:14" ht="15">
      <c r="A996">
        <v>995</v>
      </c>
      <c r="B996" s="2" t="s">
        <v>458</v>
      </c>
      <c r="C996" t="s">
        <v>441</v>
      </c>
      <c r="D996" t="s">
        <v>465</v>
      </c>
      <c r="E996" t="s">
        <v>22</v>
      </c>
      <c r="F996" t="s">
        <v>476</v>
      </c>
      <c r="J996" s="1">
        <v>18.231907</v>
      </c>
      <c r="N996" s="1">
        <v>-64.85333</v>
      </c>
    </row>
    <row r="997" spans="1:14" ht="15">
      <c r="A997">
        <v>996</v>
      </c>
      <c r="B997" s="2" t="s">
        <v>458</v>
      </c>
      <c r="C997" t="s">
        <v>441</v>
      </c>
      <c r="D997" t="s">
        <v>467</v>
      </c>
      <c r="E997" t="s">
        <v>22</v>
      </c>
      <c r="F997" t="s">
        <v>476</v>
      </c>
      <c r="J997" s="1">
        <v>18.322543</v>
      </c>
      <c r="N997" s="1">
        <v>-64.832704</v>
      </c>
    </row>
    <row r="998" spans="1:14" ht="15">
      <c r="A998">
        <v>997</v>
      </c>
      <c r="B998" s="2" t="s">
        <v>458</v>
      </c>
      <c r="C998" t="s">
        <v>441</v>
      </c>
      <c r="D998" t="s">
        <v>470</v>
      </c>
      <c r="E998" t="s">
        <v>22</v>
      </c>
      <c r="F998" t="s">
        <v>476</v>
      </c>
      <c r="J998" s="1">
        <v>18.275558</v>
      </c>
      <c r="N998" s="1">
        <v>-64.891129</v>
      </c>
    </row>
    <row r="999" spans="1:14" ht="15">
      <c r="A999">
        <v>998</v>
      </c>
      <c r="B999" s="2" t="s">
        <v>458</v>
      </c>
      <c r="C999" t="s">
        <v>441</v>
      </c>
      <c r="D999" t="s">
        <v>428</v>
      </c>
      <c r="E999" t="s">
        <v>23</v>
      </c>
      <c r="J999" s="1">
        <v>18.296678</v>
      </c>
      <c r="N999" s="1">
        <v>-64.827113</v>
      </c>
    </row>
    <row r="1000" spans="1:14" ht="15">
      <c r="A1000">
        <v>999</v>
      </c>
      <c r="B1000" s="2" t="s">
        <v>458</v>
      </c>
      <c r="C1000" t="s">
        <v>413</v>
      </c>
      <c r="D1000" t="s">
        <v>422</v>
      </c>
      <c r="E1000" t="s">
        <v>23</v>
      </c>
      <c r="J1000" s="1">
        <v>18.356732</v>
      </c>
      <c r="N1000" s="1">
        <v>-64.833673</v>
      </c>
    </row>
    <row r="1001" spans="1:14" ht="15">
      <c r="A1001">
        <v>1000</v>
      </c>
      <c r="B1001" s="2" t="s">
        <v>458</v>
      </c>
      <c r="C1001" t="s">
        <v>441</v>
      </c>
      <c r="D1001" t="s">
        <v>467</v>
      </c>
      <c r="E1001" t="s">
        <v>23</v>
      </c>
      <c r="J1001" s="1">
        <v>18.322543</v>
      </c>
      <c r="N1001" s="1">
        <v>-64.832704</v>
      </c>
    </row>
    <row r="1002" spans="1:14" ht="15">
      <c r="A1002">
        <v>1001</v>
      </c>
      <c r="B1002" s="2" t="s">
        <v>458</v>
      </c>
      <c r="C1002" t="s">
        <v>413</v>
      </c>
      <c r="D1002" t="s">
        <v>447</v>
      </c>
      <c r="E1002" t="s">
        <v>24</v>
      </c>
      <c r="F1002" t="s">
        <v>477</v>
      </c>
      <c r="J1002" s="1">
        <v>18.364686</v>
      </c>
      <c r="N1002" s="1">
        <v>-64.797572</v>
      </c>
    </row>
    <row r="1003" spans="1:14" ht="15">
      <c r="A1003">
        <v>1002</v>
      </c>
      <c r="B1003" s="2" t="s">
        <v>458</v>
      </c>
      <c r="C1003" t="s">
        <v>413</v>
      </c>
      <c r="D1003" t="s">
        <v>422</v>
      </c>
      <c r="E1003" t="s">
        <v>24</v>
      </c>
      <c r="F1003" t="s">
        <v>477</v>
      </c>
      <c r="J1003" s="1">
        <v>18.356732</v>
      </c>
      <c r="N1003" s="1">
        <v>-64.833673</v>
      </c>
    </row>
    <row r="1004" spans="1:14" ht="15">
      <c r="A1004">
        <v>1003</v>
      </c>
      <c r="B1004" s="2" t="s">
        <v>458</v>
      </c>
      <c r="C1004" t="s">
        <v>441</v>
      </c>
      <c r="D1004" t="s">
        <v>464</v>
      </c>
      <c r="E1004" t="s">
        <v>24</v>
      </c>
      <c r="F1004" t="s">
        <v>477</v>
      </c>
      <c r="J1004" s="1">
        <v>18.309651</v>
      </c>
      <c r="N1004" s="1">
        <v>-64.832708</v>
      </c>
    </row>
    <row r="1005" spans="1:14" ht="15">
      <c r="A1005">
        <v>1004</v>
      </c>
      <c r="B1005" s="2" t="s">
        <v>458</v>
      </c>
      <c r="C1005" t="s">
        <v>441</v>
      </c>
      <c r="D1005" t="s">
        <v>459</v>
      </c>
      <c r="E1005" t="s">
        <v>24</v>
      </c>
      <c r="F1005" t="s">
        <v>477</v>
      </c>
      <c r="J1005" s="1">
        <v>18.294332</v>
      </c>
      <c r="N1005" s="1">
        <v>-64.817648</v>
      </c>
    </row>
    <row r="1006" spans="1:14" ht="15">
      <c r="A1006">
        <v>1005</v>
      </c>
      <c r="B1006" s="2" t="s">
        <v>458</v>
      </c>
      <c r="C1006" t="s">
        <v>441</v>
      </c>
      <c r="D1006" t="s">
        <v>428</v>
      </c>
      <c r="E1006" t="s">
        <v>24</v>
      </c>
      <c r="F1006" t="s">
        <v>477</v>
      </c>
      <c r="J1006" s="1">
        <v>18.296678</v>
      </c>
      <c r="N1006" s="1">
        <v>-64.827113</v>
      </c>
    </row>
    <row r="1007" spans="1:14" ht="15">
      <c r="A1007">
        <v>1006</v>
      </c>
      <c r="B1007" s="2" t="s">
        <v>458</v>
      </c>
      <c r="C1007" t="s">
        <v>441</v>
      </c>
      <c r="D1007" t="s">
        <v>470</v>
      </c>
      <c r="E1007" t="s">
        <v>24</v>
      </c>
      <c r="F1007" t="s">
        <v>477</v>
      </c>
      <c r="J1007" s="1">
        <v>18.275558</v>
      </c>
      <c r="N1007" s="1">
        <v>-64.891129</v>
      </c>
    </row>
    <row r="1008" spans="1:14" ht="15">
      <c r="A1008">
        <v>1007</v>
      </c>
      <c r="B1008" s="2" t="s">
        <v>458</v>
      </c>
      <c r="C1008" t="s">
        <v>441</v>
      </c>
      <c r="D1008" t="s">
        <v>468</v>
      </c>
      <c r="E1008" t="s">
        <v>24</v>
      </c>
      <c r="F1008" t="s">
        <v>478</v>
      </c>
      <c r="J1008" s="1">
        <v>18.278904</v>
      </c>
      <c r="N1008" s="1">
        <v>-64.895407</v>
      </c>
    </row>
    <row r="1009" spans="1:14" ht="15">
      <c r="A1009">
        <v>1008</v>
      </c>
      <c r="B1009" s="2" t="s">
        <v>458</v>
      </c>
      <c r="C1009" t="s">
        <v>441</v>
      </c>
      <c r="D1009" t="s">
        <v>465</v>
      </c>
      <c r="E1009" t="s">
        <v>24</v>
      </c>
      <c r="F1009" t="s">
        <v>477</v>
      </c>
      <c r="J1009" s="1">
        <v>18.231907</v>
      </c>
      <c r="N1009" s="1">
        <v>-64.85333</v>
      </c>
    </row>
    <row r="1010" spans="1:14" ht="15">
      <c r="A1010">
        <v>1009</v>
      </c>
      <c r="B1010" s="2" t="s">
        <v>458</v>
      </c>
      <c r="C1010" t="s">
        <v>441</v>
      </c>
      <c r="D1010" t="s">
        <v>467</v>
      </c>
      <c r="E1010" t="s">
        <v>24</v>
      </c>
      <c r="F1010" t="s">
        <v>477</v>
      </c>
      <c r="J1010" s="1">
        <v>18.322543</v>
      </c>
      <c r="N1010" s="1">
        <v>-64.832704</v>
      </c>
    </row>
    <row r="1011" spans="1:14" ht="15">
      <c r="A1011">
        <v>1010</v>
      </c>
      <c r="B1011" s="2" t="s">
        <v>458</v>
      </c>
      <c r="C1011" t="s">
        <v>441</v>
      </c>
      <c r="D1011" t="s">
        <v>470</v>
      </c>
      <c r="E1011" t="s">
        <v>24</v>
      </c>
      <c r="F1011" t="s">
        <v>477</v>
      </c>
      <c r="J1011" s="1">
        <v>18.275558</v>
      </c>
      <c r="N1011" s="1">
        <v>-64.891129</v>
      </c>
    </row>
    <row r="1012" spans="1:14" ht="15">
      <c r="A1012">
        <v>1011</v>
      </c>
      <c r="B1012" s="2" t="s">
        <v>458</v>
      </c>
      <c r="C1012" t="s">
        <v>441</v>
      </c>
      <c r="D1012" t="s">
        <v>470</v>
      </c>
      <c r="E1012" t="s">
        <v>25</v>
      </c>
      <c r="F1012" t="s">
        <v>479</v>
      </c>
      <c r="J1012" s="1">
        <v>18.275558</v>
      </c>
      <c r="N1012" s="1">
        <v>-64.891129</v>
      </c>
    </row>
    <row r="1013" spans="1:14" ht="15">
      <c r="A1013">
        <v>1012</v>
      </c>
      <c r="B1013" s="2" t="s">
        <v>458</v>
      </c>
      <c r="C1013" t="s">
        <v>441</v>
      </c>
      <c r="D1013" t="s">
        <v>459</v>
      </c>
      <c r="E1013" t="s">
        <v>25</v>
      </c>
      <c r="J1013" s="1">
        <v>18.294332</v>
      </c>
      <c r="N1013" s="1">
        <v>-64.817648</v>
      </c>
    </row>
    <row r="1014" spans="1:14" ht="15">
      <c r="A1014">
        <v>1013</v>
      </c>
      <c r="B1014" s="2" t="s">
        <v>458</v>
      </c>
      <c r="C1014" t="s">
        <v>413</v>
      </c>
      <c r="D1014" t="s">
        <v>422</v>
      </c>
      <c r="E1014" t="s">
        <v>25</v>
      </c>
      <c r="J1014" s="1">
        <v>18.356732</v>
      </c>
      <c r="N1014" s="1">
        <v>-64.833673</v>
      </c>
    </row>
    <row r="1015" spans="1:14" ht="15">
      <c r="A1015">
        <v>1014</v>
      </c>
      <c r="B1015" s="2" t="s">
        <v>458</v>
      </c>
      <c r="C1015" t="s">
        <v>413</v>
      </c>
      <c r="D1015" t="s">
        <v>447</v>
      </c>
      <c r="E1015" t="s">
        <v>25</v>
      </c>
      <c r="J1015" s="1">
        <v>18.364686</v>
      </c>
      <c r="N1015" s="1">
        <v>-64.797572</v>
      </c>
    </row>
    <row r="1016" spans="1:14" ht="15">
      <c r="A1016">
        <v>1015</v>
      </c>
      <c r="B1016" s="2" t="s">
        <v>458</v>
      </c>
      <c r="C1016" t="s">
        <v>441</v>
      </c>
      <c r="D1016" t="s">
        <v>468</v>
      </c>
      <c r="E1016" t="s">
        <v>28</v>
      </c>
      <c r="F1016" t="s">
        <v>480</v>
      </c>
      <c r="J1016" s="1">
        <v>18.278904</v>
      </c>
      <c r="N1016" s="1">
        <v>-64.895407</v>
      </c>
    </row>
    <row r="1017" spans="1:14" ht="15">
      <c r="A1017">
        <v>1016</v>
      </c>
      <c r="B1017" s="2" t="s">
        <v>458</v>
      </c>
      <c r="C1017" t="s">
        <v>413</v>
      </c>
      <c r="D1017" t="s">
        <v>422</v>
      </c>
      <c r="E1017" t="s">
        <v>28</v>
      </c>
      <c r="F1017" t="s">
        <v>480</v>
      </c>
      <c r="J1017" s="1">
        <v>18.356732</v>
      </c>
      <c r="N1017" s="1">
        <v>-64.833673</v>
      </c>
    </row>
    <row r="1018" spans="1:14" ht="15">
      <c r="A1018">
        <v>1017</v>
      </c>
      <c r="B1018" s="2" t="s">
        <v>458</v>
      </c>
      <c r="C1018" t="s">
        <v>441</v>
      </c>
      <c r="D1018" t="s">
        <v>428</v>
      </c>
      <c r="E1018" t="s">
        <v>28</v>
      </c>
      <c r="F1018" t="s">
        <v>480</v>
      </c>
      <c r="J1018" s="1">
        <v>18.296678</v>
      </c>
      <c r="N1018" s="1">
        <v>-64.827113</v>
      </c>
    </row>
    <row r="1019" spans="1:14" ht="15">
      <c r="A1019">
        <v>1018</v>
      </c>
      <c r="B1019" s="2" t="s">
        <v>481</v>
      </c>
      <c r="C1019" t="s">
        <v>441</v>
      </c>
      <c r="D1019" t="s">
        <v>482</v>
      </c>
      <c r="E1019" t="s">
        <v>7</v>
      </c>
      <c r="F1019" t="s">
        <v>486</v>
      </c>
      <c r="J1019" s="1">
        <v>18.308987</v>
      </c>
      <c r="N1019" s="1">
        <v>-64.905019</v>
      </c>
    </row>
    <row r="1020" spans="1:14" ht="15">
      <c r="A1020">
        <v>1019</v>
      </c>
      <c r="B1020" s="2" t="s">
        <v>481</v>
      </c>
      <c r="C1020" t="s">
        <v>441</v>
      </c>
      <c r="D1020" t="s">
        <v>483</v>
      </c>
      <c r="E1020" t="s">
        <v>7</v>
      </c>
      <c r="F1020" t="s">
        <v>486</v>
      </c>
      <c r="J1020" s="1">
        <v>18.316388</v>
      </c>
      <c r="N1020" s="1">
        <v>-64.941989</v>
      </c>
    </row>
    <row r="1021" spans="1:14" ht="15">
      <c r="A1021">
        <v>1020</v>
      </c>
      <c r="B1021" s="2" t="s">
        <v>481</v>
      </c>
      <c r="C1021" t="s">
        <v>441</v>
      </c>
      <c r="D1021" t="s">
        <v>492</v>
      </c>
      <c r="E1021" t="s">
        <v>7</v>
      </c>
      <c r="F1021" t="s">
        <v>487</v>
      </c>
      <c r="J1021" s="1">
        <v>18.31784</v>
      </c>
      <c r="N1021" s="1">
        <v>-64.99009</v>
      </c>
    </row>
    <row r="1022" spans="1:14" ht="15">
      <c r="A1022">
        <v>1021</v>
      </c>
      <c r="B1022" s="2" t="s">
        <v>481</v>
      </c>
      <c r="C1022" t="s">
        <v>441</v>
      </c>
      <c r="D1022" t="s">
        <v>484</v>
      </c>
      <c r="E1022" t="s">
        <v>7</v>
      </c>
      <c r="F1022" t="s">
        <v>488</v>
      </c>
      <c r="J1022" s="1">
        <v>18.315458</v>
      </c>
      <c r="N1022" s="1">
        <v>-64.987916</v>
      </c>
    </row>
    <row r="1023" spans="1:14" ht="15">
      <c r="A1023">
        <v>1022</v>
      </c>
      <c r="B1023" s="2" t="s">
        <v>481</v>
      </c>
      <c r="C1023" t="s">
        <v>441</v>
      </c>
      <c r="D1023" t="s">
        <v>485</v>
      </c>
      <c r="E1023" t="s">
        <v>7</v>
      </c>
      <c r="F1023" t="s">
        <v>488</v>
      </c>
      <c r="J1023" s="1">
        <v>18.306294</v>
      </c>
      <c r="N1023" s="1">
        <v>-65.003109</v>
      </c>
    </row>
    <row r="1024" spans="1:14" ht="15">
      <c r="A1024">
        <v>1023</v>
      </c>
      <c r="B1024" s="2" t="s">
        <v>481</v>
      </c>
      <c r="C1024" t="s">
        <v>441</v>
      </c>
      <c r="D1024" t="s">
        <v>492</v>
      </c>
      <c r="E1024" t="s">
        <v>13</v>
      </c>
      <c r="F1024" t="s">
        <v>490</v>
      </c>
      <c r="J1024" s="1">
        <v>18.31784</v>
      </c>
      <c r="N1024" s="1">
        <v>-64.99009</v>
      </c>
    </row>
    <row r="1025" spans="1:14" ht="15">
      <c r="A1025">
        <v>1024</v>
      </c>
      <c r="B1025" s="2" t="s">
        <v>481</v>
      </c>
      <c r="C1025" t="s">
        <v>441</v>
      </c>
      <c r="D1025" t="s">
        <v>484</v>
      </c>
      <c r="E1025" t="s">
        <v>13</v>
      </c>
      <c r="F1025" t="s">
        <v>491</v>
      </c>
      <c r="J1025" s="1">
        <v>18.315458</v>
      </c>
      <c r="N1025" s="1">
        <v>-64.987916</v>
      </c>
    </row>
    <row r="1026" spans="1:14" ht="15">
      <c r="A1026">
        <v>1025</v>
      </c>
      <c r="B1026" s="2" t="s">
        <v>481</v>
      </c>
      <c r="C1026" t="s">
        <v>441</v>
      </c>
      <c r="D1026" t="s">
        <v>485</v>
      </c>
      <c r="E1026" t="s">
        <v>13</v>
      </c>
      <c r="F1026" t="s">
        <v>491</v>
      </c>
      <c r="J1026" s="1">
        <v>18.306294</v>
      </c>
      <c r="N1026" s="1">
        <v>-65.003109</v>
      </c>
    </row>
    <row r="1027" spans="1:14" ht="15">
      <c r="A1027">
        <v>1026</v>
      </c>
      <c r="B1027" s="2" t="s">
        <v>481</v>
      </c>
      <c r="C1027" t="s">
        <v>441</v>
      </c>
      <c r="D1027" t="s">
        <v>489</v>
      </c>
      <c r="E1027" t="s">
        <v>13</v>
      </c>
      <c r="F1027" t="s">
        <v>491</v>
      </c>
      <c r="J1027" s="1">
        <v>18.302356</v>
      </c>
      <c r="N1027" s="1">
        <v>-65.010299</v>
      </c>
    </row>
    <row r="1028" spans="1:14" ht="15">
      <c r="A1028">
        <v>1027</v>
      </c>
      <c r="B1028" s="2" t="s">
        <v>481</v>
      </c>
      <c r="C1028" t="s">
        <v>441</v>
      </c>
      <c r="D1028" t="s">
        <v>482</v>
      </c>
      <c r="E1028" t="s">
        <v>17</v>
      </c>
      <c r="F1028" t="s">
        <v>493</v>
      </c>
      <c r="J1028" s="1">
        <v>18.308987</v>
      </c>
      <c r="N1028" s="1">
        <v>-64.905019</v>
      </c>
    </row>
    <row r="1029" spans="1:14" ht="15">
      <c r="A1029">
        <v>1028</v>
      </c>
      <c r="B1029" s="2" t="s">
        <v>481</v>
      </c>
      <c r="C1029" t="s">
        <v>441</v>
      </c>
      <c r="D1029" t="s">
        <v>483</v>
      </c>
      <c r="E1029" t="s">
        <v>17</v>
      </c>
      <c r="F1029" t="s">
        <v>493</v>
      </c>
      <c r="J1029" s="1">
        <v>18.316388</v>
      </c>
      <c r="N1029" s="1">
        <v>-64.941989</v>
      </c>
    </row>
    <row r="1030" spans="1:14" ht="15">
      <c r="A1030">
        <v>1029</v>
      </c>
      <c r="B1030" s="2" t="s">
        <v>481</v>
      </c>
      <c r="C1030" t="s">
        <v>441</v>
      </c>
      <c r="D1030" t="s">
        <v>492</v>
      </c>
      <c r="E1030" t="s">
        <v>17</v>
      </c>
      <c r="F1030" t="s">
        <v>493</v>
      </c>
      <c r="J1030" s="1">
        <v>18.31784</v>
      </c>
      <c r="N1030" s="1">
        <v>-64.99009</v>
      </c>
    </row>
    <row r="1031" spans="1:14" ht="15">
      <c r="A1031">
        <v>1030</v>
      </c>
      <c r="B1031" s="2" t="s">
        <v>481</v>
      </c>
      <c r="C1031" t="s">
        <v>441</v>
      </c>
      <c r="D1031" t="s">
        <v>484</v>
      </c>
      <c r="E1031" t="s">
        <v>17</v>
      </c>
      <c r="F1031" t="s">
        <v>493</v>
      </c>
      <c r="J1031" s="1">
        <v>18.315458</v>
      </c>
      <c r="N1031" s="1">
        <v>-64.987916</v>
      </c>
    </row>
    <row r="1032" spans="1:14" ht="15">
      <c r="A1032">
        <v>1031</v>
      </c>
      <c r="B1032" s="2" t="s">
        <v>481</v>
      </c>
      <c r="C1032" t="s">
        <v>441</v>
      </c>
      <c r="D1032" t="s">
        <v>485</v>
      </c>
      <c r="E1032" t="s">
        <v>17</v>
      </c>
      <c r="F1032" t="s">
        <v>493</v>
      </c>
      <c r="J1032" s="1">
        <v>18.306294</v>
      </c>
      <c r="N1032" s="1">
        <v>-65.003109</v>
      </c>
    </row>
    <row r="1033" spans="1:14" ht="15">
      <c r="A1033">
        <v>1032</v>
      </c>
      <c r="B1033" s="2" t="s">
        <v>481</v>
      </c>
      <c r="C1033" t="s">
        <v>441</v>
      </c>
      <c r="D1033" t="s">
        <v>489</v>
      </c>
      <c r="E1033" t="s">
        <v>17</v>
      </c>
      <c r="F1033" t="s">
        <v>493</v>
      </c>
      <c r="J1033" s="1">
        <v>18.302356</v>
      </c>
      <c r="N1033" s="1">
        <v>-65.010299</v>
      </c>
    </row>
    <row r="1034" spans="1:14" ht="15">
      <c r="A1034">
        <v>1033</v>
      </c>
      <c r="B1034" s="2" t="s">
        <v>481</v>
      </c>
      <c r="C1034" t="s">
        <v>441</v>
      </c>
      <c r="D1034" t="s">
        <v>482</v>
      </c>
      <c r="E1034" t="s">
        <v>19</v>
      </c>
      <c r="F1034" t="s">
        <v>124</v>
      </c>
      <c r="J1034" s="1">
        <v>18.302356</v>
      </c>
      <c r="N1034" s="1">
        <v>-65.010299</v>
      </c>
    </row>
    <row r="1035" spans="1:14" ht="15">
      <c r="A1035">
        <v>1034</v>
      </c>
      <c r="B1035" s="2" t="s">
        <v>481</v>
      </c>
      <c r="C1035" t="s">
        <v>441</v>
      </c>
      <c r="D1035" t="s">
        <v>483</v>
      </c>
      <c r="E1035" t="s">
        <v>19</v>
      </c>
      <c r="F1035" t="s">
        <v>124</v>
      </c>
      <c r="J1035" s="1">
        <v>18.308987</v>
      </c>
      <c r="N1035" s="1">
        <v>-64.905019</v>
      </c>
    </row>
    <row r="1036" spans="1:14" ht="15">
      <c r="A1036">
        <v>1035</v>
      </c>
      <c r="B1036" s="2" t="s">
        <v>481</v>
      </c>
      <c r="C1036" t="s">
        <v>441</v>
      </c>
      <c r="D1036" t="s">
        <v>485</v>
      </c>
      <c r="E1036" t="s">
        <v>19</v>
      </c>
      <c r="F1036" t="s">
        <v>124</v>
      </c>
      <c r="J1036" s="1">
        <v>18.306294</v>
      </c>
      <c r="N1036" s="1">
        <v>-65.003109</v>
      </c>
    </row>
    <row r="1037" spans="1:14" ht="15">
      <c r="A1037">
        <v>1036</v>
      </c>
      <c r="B1037" s="2" t="s">
        <v>481</v>
      </c>
      <c r="C1037" t="s">
        <v>441</v>
      </c>
      <c r="D1037" t="s">
        <v>492</v>
      </c>
      <c r="E1037" t="s">
        <v>22</v>
      </c>
      <c r="F1037" t="s">
        <v>494</v>
      </c>
      <c r="J1037" s="1">
        <v>18.31784</v>
      </c>
      <c r="N1037" s="1">
        <v>-64.99009</v>
      </c>
    </row>
    <row r="1038" spans="1:14" ht="15">
      <c r="A1038">
        <v>1037</v>
      </c>
      <c r="B1038" s="2" t="s">
        <v>481</v>
      </c>
      <c r="C1038" t="s">
        <v>441</v>
      </c>
      <c r="D1038" t="s">
        <v>492</v>
      </c>
      <c r="E1038" t="s">
        <v>23</v>
      </c>
      <c r="F1038" t="s">
        <v>493</v>
      </c>
      <c r="J1038" s="1">
        <v>18.31784</v>
      </c>
      <c r="N1038" s="1">
        <v>-64.99009</v>
      </c>
    </row>
    <row r="1039" spans="1:14" ht="15">
      <c r="A1039">
        <v>1038</v>
      </c>
      <c r="B1039" s="2" t="s">
        <v>481</v>
      </c>
      <c r="C1039" t="s">
        <v>441</v>
      </c>
      <c r="D1039" t="s">
        <v>482</v>
      </c>
      <c r="E1039" t="s">
        <v>23</v>
      </c>
      <c r="F1039" t="s">
        <v>495</v>
      </c>
      <c r="J1039" s="1">
        <v>18.308987</v>
      </c>
      <c r="N1039" s="1">
        <v>-64.905019</v>
      </c>
    </row>
    <row r="1040" spans="1:14" ht="15">
      <c r="A1040">
        <v>1039</v>
      </c>
      <c r="B1040" s="2" t="s">
        <v>481</v>
      </c>
      <c r="C1040" t="s">
        <v>441</v>
      </c>
      <c r="D1040" t="s">
        <v>484</v>
      </c>
      <c r="E1040" t="s">
        <v>23</v>
      </c>
      <c r="F1040" t="s">
        <v>495</v>
      </c>
      <c r="J1040" s="1">
        <v>18.315458</v>
      </c>
      <c r="N1040" s="1">
        <v>-64.987916</v>
      </c>
    </row>
    <row r="1041" spans="1:14" ht="15">
      <c r="A1041">
        <v>1040</v>
      </c>
      <c r="B1041" s="2" t="s">
        <v>481</v>
      </c>
      <c r="C1041" t="s">
        <v>441</v>
      </c>
      <c r="D1041" t="s">
        <v>485</v>
      </c>
      <c r="E1041" t="s">
        <v>23</v>
      </c>
      <c r="F1041" t="s">
        <v>495</v>
      </c>
      <c r="J1041" s="1">
        <v>18.306294</v>
      </c>
      <c r="N1041" s="1">
        <v>-65.003109</v>
      </c>
    </row>
    <row r="1042" spans="1:14" ht="15">
      <c r="A1042">
        <v>1041</v>
      </c>
      <c r="B1042" s="2" t="s">
        <v>481</v>
      </c>
      <c r="C1042" t="s">
        <v>441</v>
      </c>
      <c r="D1042" t="s">
        <v>489</v>
      </c>
      <c r="E1042" t="s">
        <v>23</v>
      </c>
      <c r="F1042" t="s">
        <v>495</v>
      </c>
      <c r="J1042" s="1">
        <v>18.302356</v>
      </c>
      <c r="N1042" s="1">
        <v>-65.010299</v>
      </c>
    </row>
    <row r="1043" spans="1:14" ht="15">
      <c r="A1043">
        <v>1042</v>
      </c>
      <c r="B1043" s="2" t="s">
        <v>481</v>
      </c>
      <c r="C1043" t="s">
        <v>441</v>
      </c>
      <c r="D1043" t="s">
        <v>484</v>
      </c>
      <c r="E1043" t="s">
        <v>24</v>
      </c>
      <c r="F1043" t="s">
        <v>496</v>
      </c>
      <c r="J1043" s="1">
        <v>18.315458</v>
      </c>
      <c r="N1043" s="1">
        <v>-64.987916</v>
      </c>
    </row>
    <row r="1044" spans="1:14" ht="15">
      <c r="A1044">
        <v>1043</v>
      </c>
      <c r="B1044" s="2" t="s">
        <v>481</v>
      </c>
      <c r="C1044" t="s">
        <v>441</v>
      </c>
      <c r="D1044" t="s">
        <v>482</v>
      </c>
      <c r="E1044" t="s">
        <v>25</v>
      </c>
      <c r="F1044" t="s">
        <v>497</v>
      </c>
      <c r="J1044" s="1">
        <v>18.308987</v>
      </c>
      <c r="N1044" s="1">
        <v>-64.905019</v>
      </c>
    </row>
    <row r="1045" spans="1:14" ht="15">
      <c r="A1045">
        <v>1044</v>
      </c>
      <c r="B1045" s="2" t="s">
        <v>481</v>
      </c>
      <c r="C1045" t="s">
        <v>441</v>
      </c>
      <c r="D1045" t="s">
        <v>483</v>
      </c>
      <c r="E1045" t="s">
        <v>25</v>
      </c>
      <c r="F1045" t="s">
        <v>497</v>
      </c>
      <c r="J1045" s="1">
        <v>18.316388</v>
      </c>
      <c r="N1045" s="1">
        <v>-64.941989</v>
      </c>
    </row>
    <row r="1046" spans="1:14" ht="15">
      <c r="A1046">
        <v>1045</v>
      </c>
      <c r="B1046" s="2" t="s">
        <v>481</v>
      </c>
      <c r="C1046" t="s">
        <v>441</v>
      </c>
      <c r="D1046" t="s">
        <v>492</v>
      </c>
      <c r="E1046" t="s">
        <v>25</v>
      </c>
      <c r="F1046" t="s">
        <v>497</v>
      </c>
      <c r="J1046" s="1">
        <v>18.31784</v>
      </c>
      <c r="N1046" s="1">
        <v>-64.99009</v>
      </c>
    </row>
    <row r="1047" spans="1:14" ht="15">
      <c r="A1047">
        <v>1046</v>
      </c>
      <c r="B1047" s="2" t="s">
        <v>481</v>
      </c>
      <c r="C1047" t="s">
        <v>441</v>
      </c>
      <c r="D1047" t="s">
        <v>484</v>
      </c>
      <c r="E1047" t="s">
        <v>25</v>
      </c>
      <c r="F1047" t="s">
        <v>497</v>
      </c>
      <c r="J1047" s="1">
        <v>18.315458</v>
      </c>
      <c r="N1047" s="1">
        <v>-64.987916</v>
      </c>
    </row>
    <row r="1048" spans="1:14" ht="15">
      <c r="A1048">
        <v>1047</v>
      </c>
      <c r="B1048" s="2" t="s">
        <v>481</v>
      </c>
      <c r="C1048" t="s">
        <v>441</v>
      </c>
      <c r="D1048" t="s">
        <v>485</v>
      </c>
      <c r="E1048" t="s">
        <v>25</v>
      </c>
      <c r="F1048" t="s">
        <v>497</v>
      </c>
      <c r="J1048" s="1">
        <v>18.306294</v>
      </c>
      <c r="N1048" s="1">
        <v>-65.003109</v>
      </c>
    </row>
    <row r="1049" spans="1:14" ht="15">
      <c r="A1049">
        <v>1048</v>
      </c>
      <c r="B1049" s="2" t="s">
        <v>481</v>
      </c>
      <c r="C1049" t="s">
        <v>441</v>
      </c>
      <c r="D1049" t="s">
        <v>489</v>
      </c>
      <c r="E1049" t="s">
        <v>25</v>
      </c>
      <c r="F1049" t="s">
        <v>497</v>
      </c>
      <c r="J1049" s="1">
        <v>18.302356</v>
      </c>
      <c r="N1049" s="1">
        <v>-65.010299</v>
      </c>
    </row>
    <row r="1050" spans="1:14" ht="15">
      <c r="A1050">
        <v>1049</v>
      </c>
      <c r="B1050" s="2" t="s">
        <v>481</v>
      </c>
      <c r="C1050" t="s">
        <v>441</v>
      </c>
      <c r="D1050" t="s">
        <v>482</v>
      </c>
      <c r="E1050" t="s">
        <v>28</v>
      </c>
      <c r="F1050" t="s">
        <v>124</v>
      </c>
      <c r="J1050" s="1">
        <v>18.308987</v>
      </c>
      <c r="N1050" s="1">
        <v>-64.905019</v>
      </c>
    </row>
    <row r="1051" spans="1:14" ht="15">
      <c r="A1051">
        <v>1050</v>
      </c>
      <c r="B1051" s="2" t="s">
        <v>481</v>
      </c>
      <c r="C1051" t="s">
        <v>441</v>
      </c>
      <c r="D1051" t="s">
        <v>483</v>
      </c>
      <c r="E1051" t="s">
        <v>28</v>
      </c>
      <c r="F1051" t="s">
        <v>124</v>
      </c>
      <c r="J1051" s="1">
        <v>18.316388</v>
      </c>
      <c r="N1051" s="1">
        <v>-64.941989</v>
      </c>
    </row>
    <row r="1052" spans="1:14" ht="15">
      <c r="A1052">
        <v>1051</v>
      </c>
      <c r="B1052" s="2" t="s">
        <v>481</v>
      </c>
      <c r="C1052" t="s">
        <v>441</v>
      </c>
      <c r="D1052" t="s">
        <v>492</v>
      </c>
      <c r="E1052" t="s">
        <v>28</v>
      </c>
      <c r="F1052" t="s">
        <v>124</v>
      </c>
      <c r="J1052" s="1">
        <v>18.31784</v>
      </c>
      <c r="N1052" s="1">
        <v>-64.99009</v>
      </c>
    </row>
    <row r="1053" spans="1:14" ht="15">
      <c r="A1053">
        <v>1052</v>
      </c>
      <c r="B1053" s="2" t="s">
        <v>481</v>
      </c>
      <c r="C1053" t="s">
        <v>441</v>
      </c>
      <c r="D1053" t="s">
        <v>484</v>
      </c>
      <c r="E1053" t="s">
        <v>28</v>
      </c>
      <c r="F1053" t="s">
        <v>124</v>
      </c>
      <c r="J1053" s="1">
        <v>18.315458</v>
      </c>
      <c r="N1053" s="1">
        <v>-64.987916</v>
      </c>
    </row>
    <row r="1054" spans="1:14" ht="15">
      <c r="A1054">
        <v>1053</v>
      </c>
      <c r="B1054" s="2" t="s">
        <v>481</v>
      </c>
      <c r="C1054" t="s">
        <v>441</v>
      </c>
      <c r="D1054" t="s">
        <v>485</v>
      </c>
      <c r="E1054" t="s">
        <v>28</v>
      </c>
      <c r="F1054" t="s">
        <v>124</v>
      </c>
      <c r="J1054" s="1">
        <v>18.306294</v>
      </c>
      <c r="N1054" s="1">
        <v>-65.003109</v>
      </c>
    </row>
    <row r="1055" spans="1:14" ht="15">
      <c r="A1055">
        <v>1054</v>
      </c>
      <c r="B1055" s="2" t="s">
        <v>481</v>
      </c>
      <c r="C1055" t="s">
        <v>441</v>
      </c>
      <c r="D1055" t="s">
        <v>489</v>
      </c>
      <c r="E1055" t="s">
        <v>28</v>
      </c>
      <c r="F1055" t="s">
        <v>124</v>
      </c>
      <c r="J1055" s="1">
        <v>18.302356</v>
      </c>
      <c r="N1055" s="1">
        <v>-65.010299</v>
      </c>
    </row>
    <row r="1056" spans="1:14" ht="15">
      <c r="A1056">
        <v>1055</v>
      </c>
      <c r="B1056" s="2" t="s">
        <v>498</v>
      </c>
      <c r="C1056" t="s">
        <v>441</v>
      </c>
      <c r="D1056" t="s">
        <v>499</v>
      </c>
      <c r="E1056" t="s">
        <v>7</v>
      </c>
      <c r="F1056" t="s">
        <v>500</v>
      </c>
      <c r="J1056" s="1">
        <v>18.350849</v>
      </c>
      <c r="N1056" s="1">
        <v>-64.862986</v>
      </c>
    </row>
    <row r="1057" spans="1:14" ht="15">
      <c r="A1057">
        <v>1056</v>
      </c>
      <c r="B1057" s="2" t="s">
        <v>498</v>
      </c>
      <c r="C1057" t="s">
        <v>441</v>
      </c>
      <c r="D1057" t="s">
        <v>501</v>
      </c>
      <c r="E1057" t="s">
        <v>7</v>
      </c>
      <c r="F1057" t="s">
        <v>502</v>
      </c>
      <c r="J1057" s="1">
        <v>18.303908</v>
      </c>
      <c r="N1057" s="1">
        <v>-64.845326</v>
      </c>
    </row>
    <row r="1058" spans="1:14" ht="15">
      <c r="A1058">
        <v>1057</v>
      </c>
      <c r="B1058" s="2" t="s">
        <v>498</v>
      </c>
      <c r="C1058" t="s">
        <v>441</v>
      </c>
      <c r="D1058" t="s">
        <v>499</v>
      </c>
      <c r="E1058" t="s">
        <v>13</v>
      </c>
      <c r="F1058" t="s">
        <v>503</v>
      </c>
      <c r="J1058" s="1">
        <v>18.350849</v>
      </c>
      <c r="N1058" s="1">
        <v>-64.862986</v>
      </c>
    </row>
    <row r="1059" spans="1:14" ht="15">
      <c r="A1059">
        <v>1058</v>
      </c>
      <c r="B1059" s="2" t="s">
        <v>498</v>
      </c>
      <c r="C1059" t="s">
        <v>441</v>
      </c>
      <c r="D1059" t="s">
        <v>501</v>
      </c>
      <c r="E1059" t="s">
        <v>13</v>
      </c>
      <c r="J1059" s="1">
        <v>18.303908</v>
      </c>
      <c r="N1059" s="1">
        <v>-64.845326</v>
      </c>
    </row>
    <row r="1060" spans="1:14" ht="15">
      <c r="A1060">
        <v>1059</v>
      </c>
      <c r="B1060" s="2" t="s">
        <v>498</v>
      </c>
      <c r="C1060" t="s">
        <v>441</v>
      </c>
      <c r="D1060" t="s">
        <v>499</v>
      </c>
      <c r="E1060" t="s">
        <v>17</v>
      </c>
      <c r="F1060" t="s">
        <v>8</v>
      </c>
      <c r="J1060" s="1">
        <v>18.350849</v>
      </c>
      <c r="N1060" s="1">
        <v>-64.862986</v>
      </c>
    </row>
    <row r="1061" spans="1:14" ht="15">
      <c r="A1061">
        <v>1060</v>
      </c>
      <c r="B1061" s="2" t="s">
        <v>498</v>
      </c>
      <c r="C1061" t="s">
        <v>441</v>
      </c>
      <c r="D1061" t="s">
        <v>504</v>
      </c>
      <c r="E1061" t="s">
        <v>17</v>
      </c>
      <c r="F1061" t="s">
        <v>8</v>
      </c>
      <c r="J1061" s="1">
        <v>18.365165</v>
      </c>
      <c r="N1061" s="1">
        <v>-64.871762</v>
      </c>
    </row>
    <row r="1062" spans="1:14" ht="15">
      <c r="A1062">
        <v>1061</v>
      </c>
      <c r="B1062" s="2" t="s">
        <v>498</v>
      </c>
      <c r="C1062" t="s">
        <v>441</v>
      </c>
      <c r="D1062" t="s">
        <v>505</v>
      </c>
      <c r="E1062" t="s">
        <v>17</v>
      </c>
      <c r="F1062" t="s">
        <v>8</v>
      </c>
      <c r="J1062" s="1">
        <v>18.363405</v>
      </c>
      <c r="N1062" s="1">
        <v>-64.853954</v>
      </c>
    </row>
    <row r="1063" spans="1:14" ht="15">
      <c r="A1063">
        <v>1062</v>
      </c>
      <c r="B1063" s="2" t="s">
        <v>498</v>
      </c>
      <c r="C1063" t="s">
        <v>413</v>
      </c>
      <c r="D1063" t="s">
        <v>506</v>
      </c>
      <c r="E1063" t="s">
        <v>17</v>
      </c>
      <c r="F1063" t="s">
        <v>8</v>
      </c>
      <c r="J1063" s="1">
        <v>18.356111</v>
      </c>
      <c r="N1063" s="1">
        <v>-64.837714</v>
      </c>
    </row>
    <row r="1064" spans="1:14" ht="15">
      <c r="A1064">
        <v>1063</v>
      </c>
      <c r="B1064" s="2" t="s">
        <v>498</v>
      </c>
      <c r="C1064" t="s">
        <v>413</v>
      </c>
      <c r="D1064" t="s">
        <v>507</v>
      </c>
      <c r="E1064" t="s">
        <v>17</v>
      </c>
      <c r="F1064" t="s">
        <v>8</v>
      </c>
      <c r="J1064" s="1">
        <v>18.357595</v>
      </c>
      <c r="N1064" s="1">
        <v>-64.822958</v>
      </c>
    </row>
    <row r="1065" spans="1:14" ht="15">
      <c r="A1065">
        <v>1064</v>
      </c>
      <c r="B1065" s="2" t="s">
        <v>498</v>
      </c>
      <c r="C1065" t="s">
        <v>413</v>
      </c>
      <c r="D1065" t="s">
        <v>418</v>
      </c>
      <c r="E1065" t="s">
        <v>17</v>
      </c>
      <c r="F1065" t="s">
        <v>8</v>
      </c>
      <c r="J1065" s="1">
        <v>18.366254</v>
      </c>
      <c r="N1065" s="1">
        <v>-64.805706</v>
      </c>
    </row>
    <row r="1066" spans="1:14" ht="15">
      <c r="A1066">
        <v>1065</v>
      </c>
      <c r="B1066" s="2" t="s">
        <v>498</v>
      </c>
      <c r="C1066" t="s">
        <v>441</v>
      </c>
      <c r="D1066" t="s">
        <v>504</v>
      </c>
      <c r="E1066" t="s">
        <v>19</v>
      </c>
      <c r="J1066" s="1">
        <v>18.365165</v>
      </c>
      <c r="N1066" s="1">
        <v>-64.871762</v>
      </c>
    </row>
    <row r="1067" spans="1:14" ht="15">
      <c r="A1067">
        <v>1066</v>
      </c>
      <c r="B1067" s="2" t="s">
        <v>498</v>
      </c>
      <c r="C1067" t="s">
        <v>413</v>
      </c>
      <c r="D1067" t="s">
        <v>506</v>
      </c>
      <c r="E1067" t="s">
        <v>19</v>
      </c>
      <c r="J1067" s="1">
        <v>18.356111</v>
      </c>
      <c r="N1067" s="1">
        <v>-64.837714</v>
      </c>
    </row>
    <row r="1068" spans="1:14" ht="15">
      <c r="A1068">
        <v>1067</v>
      </c>
      <c r="B1068" s="2" t="s">
        <v>498</v>
      </c>
      <c r="C1068" t="s">
        <v>441</v>
      </c>
      <c r="D1068" t="s">
        <v>499</v>
      </c>
      <c r="E1068" t="s">
        <v>22</v>
      </c>
      <c r="F1068" t="s">
        <v>509</v>
      </c>
      <c r="J1068" s="1">
        <v>18.350849</v>
      </c>
      <c r="N1068" s="1">
        <v>-64.862986</v>
      </c>
    </row>
    <row r="1069" spans="1:14" ht="15">
      <c r="A1069">
        <v>1068</v>
      </c>
      <c r="B1069" s="2" t="s">
        <v>498</v>
      </c>
      <c r="C1069" t="s">
        <v>441</v>
      </c>
      <c r="D1069" t="s">
        <v>504</v>
      </c>
      <c r="E1069" t="s">
        <v>22</v>
      </c>
      <c r="F1069" t="s">
        <v>509</v>
      </c>
      <c r="J1069" s="1">
        <v>18.365165</v>
      </c>
      <c r="N1069" s="1">
        <v>-64.871762</v>
      </c>
    </row>
    <row r="1070" spans="1:14" ht="15">
      <c r="A1070">
        <v>1069</v>
      </c>
      <c r="B1070" s="2" t="s">
        <v>498</v>
      </c>
      <c r="C1070" t="s">
        <v>441</v>
      </c>
      <c r="D1070" t="s">
        <v>505</v>
      </c>
      <c r="E1070" t="s">
        <v>22</v>
      </c>
      <c r="F1070" t="s">
        <v>509</v>
      </c>
      <c r="J1070" s="1">
        <v>18.363405</v>
      </c>
      <c r="N1070" s="1">
        <v>-64.853954</v>
      </c>
    </row>
    <row r="1071" spans="1:14" ht="15">
      <c r="A1071">
        <v>1070</v>
      </c>
      <c r="B1071" s="2" t="s">
        <v>498</v>
      </c>
      <c r="C1071" t="s">
        <v>413</v>
      </c>
      <c r="D1071" t="s">
        <v>506</v>
      </c>
      <c r="E1071" t="s">
        <v>22</v>
      </c>
      <c r="F1071" t="s">
        <v>509</v>
      </c>
      <c r="J1071" s="1">
        <v>18.356111</v>
      </c>
      <c r="N1071" s="1">
        <v>-64.837714</v>
      </c>
    </row>
    <row r="1072" spans="1:14" ht="15">
      <c r="A1072">
        <v>1071</v>
      </c>
      <c r="B1072" s="2" t="s">
        <v>498</v>
      </c>
      <c r="C1072" t="s">
        <v>413</v>
      </c>
      <c r="D1072" t="s">
        <v>507</v>
      </c>
      <c r="E1072" t="s">
        <v>22</v>
      </c>
      <c r="F1072" t="s">
        <v>509</v>
      </c>
      <c r="J1072" s="1">
        <v>18.357595</v>
      </c>
      <c r="N1072" s="1">
        <v>-64.822958</v>
      </c>
    </row>
    <row r="1073" spans="1:14" ht="15">
      <c r="A1073">
        <v>1072</v>
      </c>
      <c r="B1073" s="2" t="s">
        <v>498</v>
      </c>
      <c r="C1073" t="s">
        <v>413</v>
      </c>
      <c r="D1073" t="s">
        <v>418</v>
      </c>
      <c r="E1073" t="s">
        <v>22</v>
      </c>
      <c r="F1073" t="s">
        <v>509</v>
      </c>
      <c r="J1073" s="1">
        <v>18.366254</v>
      </c>
      <c r="N1073" s="1">
        <v>-64.805706</v>
      </c>
    </row>
    <row r="1074" spans="1:14" ht="15">
      <c r="A1074">
        <v>1073</v>
      </c>
      <c r="B1074" s="2" t="s">
        <v>498</v>
      </c>
      <c r="C1074" t="s">
        <v>441</v>
      </c>
      <c r="D1074" t="s">
        <v>504</v>
      </c>
      <c r="E1074" t="s">
        <v>23</v>
      </c>
      <c r="F1074" t="s">
        <v>510</v>
      </c>
      <c r="J1074" s="1">
        <v>18.365165</v>
      </c>
      <c r="N1074" s="1">
        <v>-64.871762</v>
      </c>
    </row>
    <row r="1075" spans="1:14" ht="15">
      <c r="A1075">
        <v>1074</v>
      </c>
      <c r="B1075" s="2" t="s">
        <v>498</v>
      </c>
      <c r="C1075" t="s">
        <v>441</v>
      </c>
      <c r="D1075" t="s">
        <v>511</v>
      </c>
      <c r="E1075" t="s">
        <v>23</v>
      </c>
      <c r="J1075" s="1">
        <v>18.303732</v>
      </c>
      <c r="N1075" s="1">
        <v>-64.847797</v>
      </c>
    </row>
    <row r="1076" spans="1:14" ht="15">
      <c r="A1076">
        <v>1075</v>
      </c>
      <c r="B1076" s="2" t="s">
        <v>498</v>
      </c>
      <c r="C1076" t="s">
        <v>441</v>
      </c>
      <c r="D1076" t="s">
        <v>499</v>
      </c>
      <c r="E1076" t="s">
        <v>24</v>
      </c>
      <c r="F1076" t="s">
        <v>512</v>
      </c>
      <c r="J1076" s="1">
        <v>18.350849</v>
      </c>
      <c r="N1076" s="1">
        <v>-64.862986</v>
      </c>
    </row>
    <row r="1077" spans="1:14" ht="15">
      <c r="A1077">
        <v>1076</v>
      </c>
      <c r="B1077" s="2" t="s">
        <v>498</v>
      </c>
      <c r="C1077" t="s">
        <v>441</v>
      </c>
      <c r="D1077" t="s">
        <v>504</v>
      </c>
      <c r="E1077" t="s">
        <v>24</v>
      </c>
      <c r="J1077" s="1">
        <v>18.365165</v>
      </c>
      <c r="N1077" s="1">
        <v>-64.871762</v>
      </c>
    </row>
    <row r="1078" spans="1:14" ht="15">
      <c r="A1078">
        <v>1077</v>
      </c>
      <c r="B1078" s="2" t="s">
        <v>498</v>
      </c>
      <c r="C1078" t="s">
        <v>441</v>
      </c>
      <c r="D1078" t="s">
        <v>499</v>
      </c>
      <c r="E1078" t="s">
        <v>25</v>
      </c>
      <c r="F1078" t="s">
        <v>513</v>
      </c>
      <c r="J1078" s="1">
        <v>18.349562</v>
      </c>
      <c r="N1078" s="1">
        <v>-64.860379</v>
      </c>
    </row>
    <row r="1079" spans="1:14" ht="15">
      <c r="A1079">
        <v>1078</v>
      </c>
      <c r="B1079" s="2" t="s">
        <v>498</v>
      </c>
      <c r="C1079" t="s">
        <v>441</v>
      </c>
      <c r="D1079" t="s">
        <v>499</v>
      </c>
      <c r="E1079" t="s">
        <v>28</v>
      </c>
      <c r="F1079" t="s">
        <v>513</v>
      </c>
      <c r="J1079" s="1">
        <v>18.349562</v>
      </c>
      <c r="N1079" s="1">
        <v>-64.860379</v>
      </c>
    </row>
    <row r="1080" spans="1:14" ht="15">
      <c r="A1080">
        <v>1079</v>
      </c>
      <c r="B1080" s="2" t="s">
        <v>498</v>
      </c>
      <c r="C1080" t="s">
        <v>441</v>
      </c>
      <c r="D1080" t="s">
        <v>504</v>
      </c>
      <c r="E1080" t="s">
        <v>28</v>
      </c>
      <c r="J1080" s="1">
        <v>18.365165</v>
      </c>
      <c r="N1080" s="1">
        <v>-64.871762</v>
      </c>
    </row>
    <row r="1081" spans="1:14" ht="15">
      <c r="A1081">
        <v>1080</v>
      </c>
      <c r="B1081" s="2" t="s">
        <v>514</v>
      </c>
      <c r="C1081" t="s">
        <v>413</v>
      </c>
      <c r="D1081" t="s">
        <v>422</v>
      </c>
      <c r="E1081" t="s">
        <v>7</v>
      </c>
      <c r="F1081" t="s">
        <v>516</v>
      </c>
      <c r="J1081" s="1">
        <v>18.356732</v>
      </c>
      <c r="N1081" s="1">
        <v>-64.833673</v>
      </c>
    </row>
    <row r="1082" spans="1:14" ht="15">
      <c r="A1082">
        <v>1081</v>
      </c>
      <c r="B1082" s="2" t="s">
        <v>514</v>
      </c>
      <c r="C1082" t="s">
        <v>413</v>
      </c>
      <c r="D1082" t="s">
        <v>420</v>
      </c>
      <c r="E1082" t="s">
        <v>7</v>
      </c>
      <c r="F1082" t="s">
        <v>516</v>
      </c>
      <c r="J1082" s="1">
        <v>18.358115</v>
      </c>
      <c r="N1082" s="1">
        <v>-64.8204</v>
      </c>
    </row>
    <row r="1083" spans="1:14" ht="15">
      <c r="A1083">
        <v>1082</v>
      </c>
      <c r="B1083" s="2" t="s">
        <v>514</v>
      </c>
      <c r="C1083" t="s">
        <v>441</v>
      </c>
      <c r="D1083" t="s">
        <v>515</v>
      </c>
      <c r="E1083" t="s">
        <v>7</v>
      </c>
      <c r="F1083" t="s">
        <v>124</v>
      </c>
      <c r="J1083" s="1">
        <v>18.304486</v>
      </c>
      <c r="N1083" s="1">
        <v>-64.846644</v>
      </c>
    </row>
    <row r="1084" spans="1:14" ht="15">
      <c r="A1084">
        <v>1083</v>
      </c>
      <c r="B1084" s="2" t="s">
        <v>514</v>
      </c>
      <c r="C1084" t="s">
        <v>441</v>
      </c>
      <c r="D1084" t="s">
        <v>428</v>
      </c>
      <c r="E1084" t="s">
        <v>7</v>
      </c>
      <c r="J1084" s="1">
        <v>18.296678</v>
      </c>
      <c r="N1084" s="1">
        <v>-64.827113</v>
      </c>
    </row>
    <row r="1085" spans="1:14" ht="15">
      <c r="A1085">
        <v>1084</v>
      </c>
      <c r="B1085" s="2" t="s">
        <v>514</v>
      </c>
      <c r="C1085" t="s">
        <v>441</v>
      </c>
      <c r="D1085" t="s">
        <v>416</v>
      </c>
      <c r="E1085" t="s">
        <v>7</v>
      </c>
      <c r="J1085" s="1">
        <v>18.36956</v>
      </c>
      <c r="N1085" s="1">
        <v>-64.794731</v>
      </c>
    </row>
    <row r="1086" spans="1:14" ht="15">
      <c r="A1086">
        <v>1085</v>
      </c>
      <c r="B1086" s="2" t="s">
        <v>514</v>
      </c>
      <c r="C1086" t="s">
        <v>413</v>
      </c>
      <c r="D1086" t="s">
        <v>422</v>
      </c>
      <c r="E1086" t="s">
        <v>13</v>
      </c>
      <c r="F1086" t="s">
        <v>517</v>
      </c>
      <c r="J1086" s="1">
        <v>18.356732</v>
      </c>
      <c r="N1086" s="1">
        <v>-64.833673</v>
      </c>
    </row>
    <row r="1087" spans="1:14" ht="15">
      <c r="A1087">
        <v>1086</v>
      </c>
      <c r="B1087" s="2" t="s">
        <v>514</v>
      </c>
      <c r="C1087" t="s">
        <v>441</v>
      </c>
      <c r="D1087" t="s">
        <v>429</v>
      </c>
      <c r="E1087" t="s">
        <v>17</v>
      </c>
      <c r="F1087" t="s">
        <v>521</v>
      </c>
      <c r="J1087" s="1">
        <v>18.353952</v>
      </c>
      <c r="N1087" s="1">
        <v>-64.850947</v>
      </c>
    </row>
    <row r="1088" spans="1:14" ht="15">
      <c r="A1088">
        <v>1087</v>
      </c>
      <c r="B1088" s="2" t="s">
        <v>514</v>
      </c>
      <c r="C1088" t="s">
        <v>413</v>
      </c>
      <c r="D1088" t="s">
        <v>422</v>
      </c>
      <c r="E1088" t="s">
        <v>17</v>
      </c>
      <c r="F1088" t="s">
        <v>522</v>
      </c>
      <c r="J1088" s="1">
        <v>18.356732</v>
      </c>
      <c r="N1088" s="1">
        <v>-64.833673</v>
      </c>
    </row>
    <row r="1089" spans="1:14" ht="15">
      <c r="A1089">
        <v>1088</v>
      </c>
      <c r="B1089" s="2" t="s">
        <v>514</v>
      </c>
      <c r="C1089" t="s">
        <v>413</v>
      </c>
      <c r="D1089" t="s">
        <v>420</v>
      </c>
      <c r="E1089" t="s">
        <v>17</v>
      </c>
      <c r="F1089" t="s">
        <v>521</v>
      </c>
      <c r="J1089" s="1">
        <v>18.358115</v>
      </c>
      <c r="N1089" s="1">
        <v>-64.8204</v>
      </c>
    </row>
    <row r="1090" spans="1:14" ht="15">
      <c r="A1090">
        <v>1089</v>
      </c>
      <c r="B1090" s="2" t="s">
        <v>514</v>
      </c>
      <c r="C1090" t="s">
        <v>413</v>
      </c>
      <c r="D1090" t="s">
        <v>447</v>
      </c>
      <c r="E1090" t="s">
        <v>17</v>
      </c>
      <c r="F1090" t="s">
        <v>521</v>
      </c>
      <c r="J1090" s="1">
        <v>18.364686</v>
      </c>
      <c r="N1090" s="1">
        <v>-64.797572</v>
      </c>
    </row>
    <row r="1091" spans="1:14" ht="15">
      <c r="A1091">
        <v>1090</v>
      </c>
      <c r="B1091" s="2" t="s">
        <v>514</v>
      </c>
      <c r="C1091" t="s">
        <v>413</v>
      </c>
      <c r="D1091" t="s">
        <v>418</v>
      </c>
      <c r="E1091" t="s">
        <v>17</v>
      </c>
      <c r="F1091" t="s">
        <v>521</v>
      </c>
      <c r="J1091" s="1">
        <v>18.366254</v>
      </c>
      <c r="N1091" s="1">
        <v>-64.805706</v>
      </c>
    </row>
    <row r="1092" spans="1:14" ht="15">
      <c r="A1092">
        <v>1091</v>
      </c>
      <c r="B1092" s="2" t="s">
        <v>514</v>
      </c>
      <c r="C1092" t="s">
        <v>413</v>
      </c>
      <c r="D1092" t="s">
        <v>416</v>
      </c>
      <c r="E1092" t="s">
        <v>17</v>
      </c>
      <c r="F1092" t="s">
        <v>521</v>
      </c>
      <c r="J1092" s="1">
        <v>18.36956</v>
      </c>
      <c r="N1092" s="1">
        <v>-64.794731</v>
      </c>
    </row>
    <row r="1093" spans="1:14" ht="15">
      <c r="A1093">
        <v>1092</v>
      </c>
      <c r="B1093" s="2" t="s">
        <v>514</v>
      </c>
      <c r="C1093" t="s">
        <v>413</v>
      </c>
      <c r="D1093" t="s">
        <v>443</v>
      </c>
      <c r="E1093" t="s">
        <v>17</v>
      </c>
      <c r="F1093" t="s">
        <v>521</v>
      </c>
      <c r="J1093" s="1">
        <v>18.329654</v>
      </c>
      <c r="N1093" s="1">
        <v>-64.805673</v>
      </c>
    </row>
    <row r="1094" spans="1:14" ht="15">
      <c r="A1094">
        <v>1093</v>
      </c>
      <c r="B1094" s="2" t="s">
        <v>514</v>
      </c>
      <c r="C1094" t="s">
        <v>413</v>
      </c>
      <c r="D1094" t="s">
        <v>518</v>
      </c>
      <c r="E1094" t="s">
        <v>17</v>
      </c>
      <c r="F1094" t="s">
        <v>521</v>
      </c>
      <c r="J1094" s="1">
        <v>18.312595</v>
      </c>
      <c r="N1094" s="1">
        <v>-64.784811</v>
      </c>
    </row>
    <row r="1095" spans="1:14" ht="15">
      <c r="A1095">
        <v>1094</v>
      </c>
      <c r="B1095" s="2" t="s">
        <v>514</v>
      </c>
      <c r="C1095" t="s">
        <v>441</v>
      </c>
      <c r="D1095" t="s">
        <v>428</v>
      </c>
      <c r="E1095" t="s">
        <v>17</v>
      </c>
      <c r="F1095" t="s">
        <v>521</v>
      </c>
      <c r="J1095" s="1">
        <v>18.296678</v>
      </c>
      <c r="N1095" s="1">
        <v>-64.827113</v>
      </c>
    </row>
    <row r="1096" spans="1:14" ht="15">
      <c r="A1096">
        <v>1095</v>
      </c>
      <c r="B1096" s="2" t="s">
        <v>514</v>
      </c>
      <c r="C1096" t="s">
        <v>441</v>
      </c>
      <c r="D1096" t="s">
        <v>459</v>
      </c>
      <c r="E1096" t="s">
        <v>17</v>
      </c>
      <c r="F1096" t="s">
        <v>521</v>
      </c>
      <c r="J1096" s="1">
        <v>18.294332</v>
      </c>
      <c r="N1096" s="1">
        <v>-64.817648</v>
      </c>
    </row>
    <row r="1097" spans="1:14" ht="15">
      <c r="A1097">
        <v>1096</v>
      </c>
      <c r="B1097" s="2" t="s">
        <v>514</v>
      </c>
      <c r="C1097" t="s">
        <v>441</v>
      </c>
      <c r="D1097" t="s">
        <v>519</v>
      </c>
      <c r="E1097" t="s">
        <v>17</v>
      </c>
      <c r="F1097" t="s">
        <v>521</v>
      </c>
      <c r="J1097" s="1">
        <v>18.294589</v>
      </c>
      <c r="N1097" s="1">
        <v>-64.812247</v>
      </c>
    </row>
    <row r="1098" spans="1:14" ht="15">
      <c r="A1098">
        <v>1097</v>
      </c>
      <c r="B1098" s="2" t="s">
        <v>514</v>
      </c>
      <c r="C1098" t="s">
        <v>441</v>
      </c>
      <c r="D1098" t="s">
        <v>511</v>
      </c>
      <c r="E1098" t="s">
        <v>17</v>
      </c>
      <c r="F1098" t="s">
        <v>521</v>
      </c>
      <c r="J1098" s="1">
        <v>18.303732</v>
      </c>
      <c r="N1098" s="1">
        <v>-64.847797</v>
      </c>
    </row>
    <row r="1099" spans="1:14" ht="15">
      <c r="A1099">
        <v>1098</v>
      </c>
      <c r="B1099" s="2" t="s">
        <v>514</v>
      </c>
      <c r="C1099" t="s">
        <v>441</v>
      </c>
      <c r="D1099" t="s">
        <v>501</v>
      </c>
      <c r="E1099" t="s">
        <v>17</v>
      </c>
      <c r="F1099" t="s">
        <v>521</v>
      </c>
      <c r="J1099" s="1">
        <v>18.303908</v>
      </c>
      <c r="N1099" s="1">
        <v>-64.845326</v>
      </c>
    </row>
    <row r="1100" spans="1:14" ht="15">
      <c r="A1100">
        <v>1099</v>
      </c>
      <c r="B1100" s="2" t="s">
        <v>514</v>
      </c>
      <c r="C1100" t="s">
        <v>441</v>
      </c>
      <c r="D1100" t="s">
        <v>520</v>
      </c>
      <c r="E1100" t="s">
        <v>17</v>
      </c>
      <c r="F1100" t="s">
        <v>521</v>
      </c>
      <c r="J1100" s="1">
        <v>18.314633</v>
      </c>
      <c r="N1100" s="1">
        <v>-64.85773</v>
      </c>
    </row>
    <row r="1101" spans="1:14" ht="15">
      <c r="A1101">
        <v>1100</v>
      </c>
      <c r="B1101" s="2" t="s">
        <v>514</v>
      </c>
      <c r="C1101" t="s">
        <v>441</v>
      </c>
      <c r="D1101" t="s">
        <v>465</v>
      </c>
      <c r="E1101" t="s">
        <v>17</v>
      </c>
      <c r="F1101" t="s">
        <v>521</v>
      </c>
      <c r="J1101" s="1">
        <v>18.231907</v>
      </c>
      <c r="N1101" s="1">
        <v>-64.85333</v>
      </c>
    </row>
    <row r="1102" spans="1:14" ht="15">
      <c r="A1102">
        <v>1101</v>
      </c>
      <c r="B1102" s="2" t="s">
        <v>514</v>
      </c>
      <c r="C1102" t="s">
        <v>441</v>
      </c>
      <c r="D1102" t="s">
        <v>327</v>
      </c>
      <c r="E1102" t="s">
        <v>17</v>
      </c>
      <c r="F1102" t="s">
        <v>521</v>
      </c>
      <c r="J1102" s="1">
        <v>18.280115</v>
      </c>
      <c r="N1102" s="1">
        <v>-64.894701</v>
      </c>
    </row>
    <row r="1103" spans="1:14" ht="15">
      <c r="A1103">
        <v>1102</v>
      </c>
      <c r="B1103" s="2" t="s">
        <v>514</v>
      </c>
      <c r="C1103" t="s">
        <v>441</v>
      </c>
      <c r="D1103" t="s">
        <v>470</v>
      </c>
      <c r="E1103" t="s">
        <v>17</v>
      </c>
      <c r="F1103" t="s">
        <v>521</v>
      </c>
      <c r="J1103" s="1">
        <v>18.275558</v>
      </c>
      <c r="N1103" s="1">
        <v>-64.891129</v>
      </c>
    </row>
    <row r="1104" spans="1:14" ht="15">
      <c r="A1104">
        <v>1103</v>
      </c>
      <c r="B1104" s="2" t="s">
        <v>514</v>
      </c>
      <c r="C1104" t="s">
        <v>413</v>
      </c>
      <c r="D1104" t="s">
        <v>422</v>
      </c>
      <c r="E1104" t="s">
        <v>19</v>
      </c>
      <c r="F1104" t="s">
        <v>523</v>
      </c>
      <c r="J1104" s="1">
        <v>18.356732</v>
      </c>
      <c r="N1104" s="1">
        <v>-64.833673</v>
      </c>
    </row>
    <row r="1105" spans="1:14" ht="15">
      <c r="A1105">
        <v>1104</v>
      </c>
      <c r="B1105" s="2" t="s">
        <v>514</v>
      </c>
      <c r="C1105" t="s">
        <v>441</v>
      </c>
      <c r="D1105" t="s">
        <v>327</v>
      </c>
      <c r="E1105" t="s">
        <v>19</v>
      </c>
      <c r="J1105" s="1">
        <v>18.280115</v>
      </c>
      <c r="N1105" s="1">
        <v>-64.894701</v>
      </c>
    </row>
    <row r="1106" spans="1:14" ht="15">
      <c r="A1106">
        <v>1105</v>
      </c>
      <c r="B1106" s="2" t="s">
        <v>514</v>
      </c>
      <c r="C1106" t="s">
        <v>441</v>
      </c>
      <c r="D1106" t="s">
        <v>470</v>
      </c>
      <c r="E1106" t="s">
        <v>19</v>
      </c>
      <c r="F1106" t="s">
        <v>524</v>
      </c>
      <c r="J1106" s="1">
        <v>18.275558</v>
      </c>
      <c r="N1106" s="1">
        <v>-64.891129</v>
      </c>
    </row>
    <row r="1107" spans="1:14" ht="15">
      <c r="A1107">
        <v>1106</v>
      </c>
      <c r="B1107" s="2" t="s">
        <v>514</v>
      </c>
      <c r="C1107" t="s">
        <v>441</v>
      </c>
      <c r="D1107" t="s">
        <v>429</v>
      </c>
      <c r="E1107" t="s">
        <v>22</v>
      </c>
      <c r="J1107" s="1">
        <v>18.353952</v>
      </c>
      <c r="N1107" s="1">
        <v>-64.850947</v>
      </c>
    </row>
    <row r="1108" spans="1:14" ht="15">
      <c r="A1108">
        <v>1107</v>
      </c>
      <c r="B1108" s="2" t="s">
        <v>514</v>
      </c>
      <c r="C1108" t="s">
        <v>413</v>
      </c>
      <c r="D1108" t="s">
        <v>422</v>
      </c>
      <c r="E1108" t="s">
        <v>22</v>
      </c>
      <c r="J1108" s="1">
        <v>18.356732</v>
      </c>
      <c r="N1108" s="1">
        <v>-64.833673</v>
      </c>
    </row>
    <row r="1109" spans="1:14" ht="15">
      <c r="A1109">
        <v>1108</v>
      </c>
      <c r="B1109" s="2" t="s">
        <v>514</v>
      </c>
      <c r="C1109" t="s">
        <v>413</v>
      </c>
      <c r="D1109" t="s">
        <v>420</v>
      </c>
      <c r="E1109" t="s">
        <v>22</v>
      </c>
      <c r="J1109" s="1">
        <v>18.358115</v>
      </c>
      <c r="N1109" s="1">
        <v>-64.8204</v>
      </c>
    </row>
    <row r="1110" spans="1:14" ht="15">
      <c r="A1110">
        <v>1109</v>
      </c>
      <c r="B1110" s="2" t="s">
        <v>514</v>
      </c>
      <c r="C1110" t="s">
        <v>413</v>
      </c>
      <c r="D1110" t="s">
        <v>447</v>
      </c>
      <c r="E1110" t="s">
        <v>22</v>
      </c>
      <c r="J1110" s="1">
        <v>18.364686</v>
      </c>
      <c r="N1110" s="1">
        <v>-64.797572</v>
      </c>
    </row>
    <row r="1111" spans="1:14" ht="15">
      <c r="A1111">
        <v>1110</v>
      </c>
      <c r="B1111" s="2" t="s">
        <v>514</v>
      </c>
      <c r="C1111" t="s">
        <v>413</v>
      </c>
      <c r="D1111" t="s">
        <v>418</v>
      </c>
      <c r="E1111" t="s">
        <v>22</v>
      </c>
      <c r="J1111" s="1">
        <v>18.366254</v>
      </c>
      <c r="N1111" s="1">
        <v>-64.805706</v>
      </c>
    </row>
    <row r="1112" spans="1:14" ht="15">
      <c r="A1112">
        <v>1111</v>
      </c>
      <c r="B1112" s="2" t="s">
        <v>514</v>
      </c>
      <c r="C1112" t="s">
        <v>413</v>
      </c>
      <c r="D1112" t="s">
        <v>416</v>
      </c>
      <c r="E1112" t="s">
        <v>22</v>
      </c>
      <c r="J1112" s="1">
        <v>18.36956</v>
      </c>
      <c r="N1112" s="1">
        <v>-64.794731</v>
      </c>
    </row>
    <row r="1113" spans="1:14" ht="15">
      <c r="A1113">
        <v>1112</v>
      </c>
      <c r="B1113" s="2" t="s">
        <v>514</v>
      </c>
      <c r="C1113" t="s">
        <v>413</v>
      </c>
      <c r="D1113" t="s">
        <v>443</v>
      </c>
      <c r="E1113" t="s">
        <v>22</v>
      </c>
      <c r="J1113" s="1">
        <v>18.329654</v>
      </c>
      <c r="N1113" s="1">
        <v>-64.805673</v>
      </c>
    </row>
    <row r="1114" spans="1:14" ht="15">
      <c r="A1114">
        <v>1113</v>
      </c>
      <c r="B1114" s="2" t="s">
        <v>514</v>
      </c>
      <c r="C1114" t="s">
        <v>413</v>
      </c>
      <c r="D1114" t="s">
        <v>518</v>
      </c>
      <c r="E1114" t="s">
        <v>22</v>
      </c>
      <c r="J1114" s="1">
        <v>18.312595</v>
      </c>
      <c r="N1114" s="1">
        <v>-64.784811</v>
      </c>
    </row>
    <row r="1115" spans="1:14" ht="15">
      <c r="A1115">
        <v>1114</v>
      </c>
      <c r="B1115" s="2" t="s">
        <v>514</v>
      </c>
      <c r="C1115" t="s">
        <v>441</v>
      </c>
      <c r="D1115" t="s">
        <v>428</v>
      </c>
      <c r="E1115" t="s">
        <v>22</v>
      </c>
      <c r="J1115" s="1">
        <v>18.296678</v>
      </c>
      <c r="N1115" s="1">
        <v>-64.827113</v>
      </c>
    </row>
    <row r="1116" spans="1:14" ht="15">
      <c r="A1116">
        <v>1115</v>
      </c>
      <c r="B1116" s="2" t="s">
        <v>514</v>
      </c>
      <c r="C1116" t="s">
        <v>441</v>
      </c>
      <c r="D1116" t="s">
        <v>459</v>
      </c>
      <c r="E1116" t="s">
        <v>22</v>
      </c>
      <c r="J1116" s="1">
        <v>18.294332</v>
      </c>
      <c r="N1116" s="1">
        <v>-64.817648</v>
      </c>
    </row>
    <row r="1117" spans="1:14" ht="15">
      <c r="A1117">
        <v>1116</v>
      </c>
      <c r="B1117" s="2" t="s">
        <v>514</v>
      </c>
      <c r="C1117" t="s">
        <v>441</v>
      </c>
      <c r="D1117" t="s">
        <v>519</v>
      </c>
      <c r="E1117" t="s">
        <v>22</v>
      </c>
      <c r="J1117" s="1">
        <v>18.294589</v>
      </c>
      <c r="N1117" s="1">
        <v>-64.812247</v>
      </c>
    </row>
    <row r="1118" spans="1:14" ht="15">
      <c r="A1118">
        <v>1117</v>
      </c>
      <c r="B1118" s="2" t="s">
        <v>514</v>
      </c>
      <c r="C1118" t="s">
        <v>441</v>
      </c>
      <c r="D1118" t="s">
        <v>511</v>
      </c>
      <c r="E1118" t="s">
        <v>22</v>
      </c>
      <c r="J1118" s="1">
        <v>18.303732</v>
      </c>
      <c r="N1118" s="1">
        <v>-64.847797</v>
      </c>
    </row>
    <row r="1119" spans="1:14" ht="15">
      <c r="A1119">
        <v>1118</v>
      </c>
      <c r="B1119" s="2" t="s">
        <v>514</v>
      </c>
      <c r="C1119" t="s">
        <v>441</v>
      </c>
      <c r="D1119" t="s">
        <v>501</v>
      </c>
      <c r="E1119" t="s">
        <v>22</v>
      </c>
      <c r="J1119" s="1">
        <v>18.303908</v>
      </c>
      <c r="N1119" s="1">
        <v>-64.845326</v>
      </c>
    </row>
    <row r="1120" spans="1:14" ht="15">
      <c r="A1120">
        <v>1119</v>
      </c>
      <c r="B1120" s="2" t="s">
        <v>514</v>
      </c>
      <c r="C1120" t="s">
        <v>441</v>
      </c>
      <c r="D1120" t="s">
        <v>520</v>
      </c>
      <c r="E1120" t="s">
        <v>22</v>
      </c>
      <c r="J1120" s="1">
        <v>18.314633</v>
      </c>
      <c r="N1120" s="1">
        <v>-64.85773</v>
      </c>
    </row>
    <row r="1121" spans="1:14" ht="15">
      <c r="A1121">
        <v>1120</v>
      </c>
      <c r="B1121" s="2" t="s">
        <v>514</v>
      </c>
      <c r="C1121" t="s">
        <v>441</v>
      </c>
      <c r="D1121" t="s">
        <v>465</v>
      </c>
      <c r="E1121" t="s">
        <v>22</v>
      </c>
      <c r="J1121" s="1">
        <v>18.231907</v>
      </c>
      <c r="N1121" s="1">
        <v>-64.85333</v>
      </c>
    </row>
    <row r="1122" spans="1:14" ht="15">
      <c r="A1122">
        <v>1121</v>
      </c>
      <c r="B1122" s="2" t="s">
        <v>514</v>
      </c>
      <c r="C1122" t="s">
        <v>441</v>
      </c>
      <c r="D1122" t="s">
        <v>327</v>
      </c>
      <c r="E1122" t="s">
        <v>22</v>
      </c>
      <c r="J1122" s="1">
        <v>18.280115</v>
      </c>
      <c r="N1122" s="1">
        <v>-64.894701</v>
      </c>
    </row>
    <row r="1123" spans="1:14" ht="15">
      <c r="A1123">
        <v>1122</v>
      </c>
      <c r="B1123" s="2" t="s">
        <v>514</v>
      </c>
      <c r="C1123" t="s">
        <v>441</v>
      </c>
      <c r="D1123" t="s">
        <v>470</v>
      </c>
      <c r="E1123" t="s">
        <v>22</v>
      </c>
      <c r="J1123" s="1">
        <v>18.275558</v>
      </c>
      <c r="N1123" s="1">
        <v>-64.891129</v>
      </c>
    </row>
    <row r="1124" spans="1:14" ht="15">
      <c r="A1124">
        <v>1123</v>
      </c>
      <c r="B1124" s="2" t="s">
        <v>514</v>
      </c>
      <c r="C1124" t="s">
        <v>441</v>
      </c>
      <c r="D1124" t="s">
        <v>470</v>
      </c>
      <c r="E1124" t="s">
        <v>23</v>
      </c>
      <c r="F1124" t="s">
        <v>526</v>
      </c>
      <c r="J1124" s="1">
        <v>18.275558</v>
      </c>
      <c r="N1124" s="1">
        <v>-64.891129</v>
      </c>
    </row>
    <row r="1125" spans="1:14" ht="15">
      <c r="A1125">
        <v>1124</v>
      </c>
      <c r="B1125" s="2" t="s">
        <v>514</v>
      </c>
      <c r="C1125" t="s">
        <v>413</v>
      </c>
      <c r="D1125" t="s">
        <v>525</v>
      </c>
      <c r="E1125" t="s">
        <v>23</v>
      </c>
      <c r="F1125" t="s">
        <v>527</v>
      </c>
      <c r="J1125" s="1">
        <v>18.356732</v>
      </c>
      <c r="N1125" s="1">
        <v>-64.833673</v>
      </c>
    </row>
    <row r="1126" spans="1:14" ht="15">
      <c r="A1126">
        <v>1125</v>
      </c>
      <c r="B1126" s="2" t="s">
        <v>514</v>
      </c>
      <c r="C1126" t="s">
        <v>413</v>
      </c>
      <c r="D1126" t="s">
        <v>418</v>
      </c>
      <c r="E1126" t="s">
        <v>23</v>
      </c>
      <c r="F1126" t="s">
        <v>527</v>
      </c>
      <c r="J1126" s="1">
        <v>18.366254</v>
      </c>
      <c r="N1126" s="1">
        <v>-64.805706</v>
      </c>
    </row>
    <row r="1127" spans="1:14" ht="15">
      <c r="A1127">
        <v>1126</v>
      </c>
      <c r="B1127" s="2" t="s">
        <v>514</v>
      </c>
      <c r="C1127" t="s">
        <v>441</v>
      </c>
      <c r="D1127" t="s">
        <v>429</v>
      </c>
      <c r="E1127" t="s">
        <v>24</v>
      </c>
      <c r="F1127" t="s">
        <v>532</v>
      </c>
      <c r="J1127" s="1">
        <v>18.353952</v>
      </c>
      <c r="N1127" s="1">
        <v>-64.850947</v>
      </c>
    </row>
    <row r="1128" spans="1:14" ht="15">
      <c r="A1128">
        <v>1127</v>
      </c>
      <c r="B1128" s="2" t="s">
        <v>514</v>
      </c>
      <c r="C1128" t="s">
        <v>413</v>
      </c>
      <c r="D1128" t="s">
        <v>422</v>
      </c>
      <c r="E1128" t="s">
        <v>24</v>
      </c>
      <c r="F1128" t="s">
        <v>531</v>
      </c>
      <c r="J1128" s="1">
        <v>18.356732</v>
      </c>
      <c r="N1128" s="1">
        <v>-64.833673</v>
      </c>
    </row>
    <row r="1129" spans="1:14" ht="15">
      <c r="A1129">
        <v>1128</v>
      </c>
      <c r="B1129" s="2" t="s">
        <v>514</v>
      </c>
      <c r="C1129" t="s">
        <v>413</v>
      </c>
      <c r="D1129" t="s">
        <v>420</v>
      </c>
      <c r="E1129" t="s">
        <v>24</v>
      </c>
      <c r="F1129" t="s">
        <v>533</v>
      </c>
      <c r="J1129" s="1">
        <v>18.358115</v>
      </c>
      <c r="N1129" s="1">
        <v>-64.8204</v>
      </c>
    </row>
    <row r="1130" spans="1:14" ht="15">
      <c r="A1130">
        <v>1129</v>
      </c>
      <c r="B1130" s="2" t="s">
        <v>514</v>
      </c>
      <c r="C1130" t="s">
        <v>413</v>
      </c>
      <c r="D1130" t="s">
        <v>447</v>
      </c>
      <c r="E1130" t="s">
        <v>24</v>
      </c>
      <c r="F1130" t="s">
        <v>532</v>
      </c>
      <c r="J1130" s="1">
        <v>18.364686</v>
      </c>
      <c r="N1130" s="1">
        <v>-64.797572</v>
      </c>
    </row>
    <row r="1131" spans="1:14" ht="15">
      <c r="A1131">
        <v>1130</v>
      </c>
      <c r="B1131" s="2" t="s">
        <v>514</v>
      </c>
      <c r="C1131" t="s">
        <v>413</v>
      </c>
      <c r="D1131" t="s">
        <v>416</v>
      </c>
      <c r="E1131" t="s">
        <v>24</v>
      </c>
      <c r="F1131" t="s">
        <v>532</v>
      </c>
      <c r="J1131" s="1">
        <v>18.36956</v>
      </c>
      <c r="N1131" s="1">
        <v>-64.794731</v>
      </c>
    </row>
    <row r="1132" spans="1:14" ht="15">
      <c r="A1132">
        <v>1131</v>
      </c>
      <c r="B1132" s="2" t="s">
        <v>514</v>
      </c>
      <c r="C1132" t="s">
        <v>413</v>
      </c>
      <c r="D1132" t="s">
        <v>443</v>
      </c>
      <c r="E1132" t="s">
        <v>24</v>
      </c>
      <c r="F1132" t="s">
        <v>534</v>
      </c>
      <c r="J1132" s="1">
        <v>18.329654</v>
      </c>
      <c r="N1132" s="1">
        <v>-64.805673</v>
      </c>
    </row>
    <row r="1133" spans="1:14" ht="15">
      <c r="A1133">
        <v>1132</v>
      </c>
      <c r="B1133" s="2" t="s">
        <v>514</v>
      </c>
      <c r="C1133" t="s">
        <v>413</v>
      </c>
      <c r="D1133" t="s">
        <v>518</v>
      </c>
      <c r="E1133" t="s">
        <v>24</v>
      </c>
      <c r="F1133" t="s">
        <v>532</v>
      </c>
      <c r="J1133" s="1">
        <v>18.312595</v>
      </c>
      <c r="N1133" s="1">
        <v>-64.784811</v>
      </c>
    </row>
    <row r="1134" spans="1:14" ht="15">
      <c r="A1134">
        <v>1133</v>
      </c>
      <c r="B1134" s="2" t="s">
        <v>514</v>
      </c>
      <c r="C1134" t="s">
        <v>441</v>
      </c>
      <c r="D1134" t="s">
        <v>428</v>
      </c>
      <c r="E1134" t="s">
        <v>24</v>
      </c>
      <c r="F1134" t="s">
        <v>528</v>
      </c>
      <c r="J1134" s="1">
        <v>18.296678</v>
      </c>
      <c r="N1134" s="1">
        <v>-64.827113</v>
      </c>
    </row>
    <row r="1135" spans="1:14" ht="15">
      <c r="A1135">
        <v>1134</v>
      </c>
      <c r="B1135" s="2" t="s">
        <v>514</v>
      </c>
      <c r="C1135" t="s">
        <v>441</v>
      </c>
      <c r="D1135" t="s">
        <v>459</v>
      </c>
      <c r="E1135" t="s">
        <v>24</v>
      </c>
      <c r="F1135" t="s">
        <v>532</v>
      </c>
      <c r="J1135" s="1">
        <v>18.294332</v>
      </c>
      <c r="N1135" s="1">
        <v>-64.817648</v>
      </c>
    </row>
    <row r="1136" spans="1:14" ht="15">
      <c r="A1136">
        <v>1135</v>
      </c>
      <c r="B1136" s="2" t="s">
        <v>514</v>
      </c>
      <c r="C1136" t="s">
        <v>441</v>
      </c>
      <c r="D1136" t="s">
        <v>519</v>
      </c>
      <c r="E1136" t="s">
        <v>24</v>
      </c>
      <c r="F1136" t="s">
        <v>532</v>
      </c>
      <c r="J1136" s="1">
        <v>18.294589</v>
      </c>
      <c r="N1136" s="1">
        <v>-64.812247</v>
      </c>
    </row>
    <row r="1137" spans="1:14" ht="15">
      <c r="A1137">
        <v>1136</v>
      </c>
      <c r="B1137" s="2" t="s">
        <v>514</v>
      </c>
      <c r="C1137" t="s">
        <v>441</v>
      </c>
      <c r="D1137" t="s">
        <v>511</v>
      </c>
      <c r="E1137" t="s">
        <v>24</v>
      </c>
      <c r="F1137" t="s">
        <v>532</v>
      </c>
      <c r="J1137" s="1">
        <v>18.303732</v>
      </c>
      <c r="N1137" s="1">
        <v>-64.847797</v>
      </c>
    </row>
    <row r="1138" spans="1:14" ht="15">
      <c r="A1138">
        <v>1137</v>
      </c>
      <c r="B1138" s="2" t="s">
        <v>514</v>
      </c>
      <c r="C1138" t="s">
        <v>441</v>
      </c>
      <c r="D1138" t="s">
        <v>501</v>
      </c>
      <c r="E1138" t="s">
        <v>24</v>
      </c>
      <c r="F1138" t="s">
        <v>532</v>
      </c>
      <c r="J1138" s="1">
        <v>18.303908</v>
      </c>
      <c r="N1138" s="1">
        <v>-64.845326</v>
      </c>
    </row>
    <row r="1139" spans="1:14" ht="15">
      <c r="A1139">
        <v>1138</v>
      </c>
      <c r="B1139" s="2" t="s">
        <v>514</v>
      </c>
      <c r="C1139" t="s">
        <v>441</v>
      </c>
      <c r="D1139" t="s">
        <v>520</v>
      </c>
      <c r="E1139" t="s">
        <v>24</v>
      </c>
      <c r="F1139" t="s">
        <v>532</v>
      </c>
      <c r="J1139" s="1">
        <v>18.314633</v>
      </c>
      <c r="N1139" s="1">
        <v>-64.85773</v>
      </c>
    </row>
    <row r="1140" spans="1:14" ht="15">
      <c r="A1140">
        <v>1139</v>
      </c>
      <c r="B1140" s="2" t="s">
        <v>514</v>
      </c>
      <c r="C1140" t="s">
        <v>441</v>
      </c>
      <c r="D1140" t="s">
        <v>465</v>
      </c>
      <c r="E1140" t="s">
        <v>24</v>
      </c>
      <c r="F1140" t="s">
        <v>532</v>
      </c>
      <c r="J1140" s="1">
        <v>18.231907</v>
      </c>
      <c r="N1140" s="1">
        <v>-64.85333</v>
      </c>
    </row>
    <row r="1141" spans="1:14" ht="15">
      <c r="A1141">
        <v>1140</v>
      </c>
      <c r="B1141" s="2" t="s">
        <v>514</v>
      </c>
      <c r="C1141" t="s">
        <v>441</v>
      </c>
      <c r="D1141" t="s">
        <v>327</v>
      </c>
      <c r="E1141" t="s">
        <v>24</v>
      </c>
      <c r="F1141" t="s">
        <v>532</v>
      </c>
      <c r="J1141" s="1">
        <v>18.280115</v>
      </c>
      <c r="N1141" s="1">
        <v>-64.894701</v>
      </c>
    </row>
    <row r="1142" spans="1:14" ht="15">
      <c r="A1142">
        <v>1141</v>
      </c>
      <c r="B1142" s="2" t="s">
        <v>514</v>
      </c>
      <c r="C1142" t="s">
        <v>441</v>
      </c>
      <c r="D1142" t="s">
        <v>470</v>
      </c>
      <c r="E1142" t="s">
        <v>24</v>
      </c>
      <c r="F1142" t="s">
        <v>532</v>
      </c>
      <c r="J1142" s="1">
        <v>18.275558</v>
      </c>
      <c r="N1142" s="1">
        <v>-64.891129</v>
      </c>
    </row>
    <row r="1143" spans="1:14" ht="15">
      <c r="A1143">
        <v>1142</v>
      </c>
      <c r="B1143" s="2" t="s">
        <v>514</v>
      </c>
      <c r="C1143" t="s">
        <v>441</v>
      </c>
      <c r="D1143" t="s">
        <v>529</v>
      </c>
      <c r="E1143" t="s">
        <v>24</v>
      </c>
      <c r="F1143" t="s">
        <v>530</v>
      </c>
      <c r="J1143" s="1">
        <v>18.350196</v>
      </c>
      <c r="N1143" s="1">
        <v>-64.866036</v>
      </c>
    </row>
    <row r="1144" spans="1:14" ht="15">
      <c r="A1144">
        <v>1143</v>
      </c>
      <c r="B1144" s="2" t="s">
        <v>514</v>
      </c>
      <c r="C1144" t="s">
        <v>413</v>
      </c>
      <c r="D1144" t="s">
        <v>418</v>
      </c>
      <c r="E1144" t="s">
        <v>24</v>
      </c>
      <c r="F1144" t="s">
        <v>535</v>
      </c>
      <c r="J1144" s="1">
        <v>18.366254</v>
      </c>
      <c r="N1144" s="1">
        <v>-64.805706</v>
      </c>
    </row>
    <row r="1145" spans="1:14" ht="15">
      <c r="A1145">
        <v>1144</v>
      </c>
      <c r="B1145" s="2" t="s">
        <v>514</v>
      </c>
      <c r="C1145" t="s">
        <v>441</v>
      </c>
      <c r="D1145" t="s">
        <v>429</v>
      </c>
      <c r="E1145" t="s">
        <v>25</v>
      </c>
      <c r="F1145" t="s">
        <v>536</v>
      </c>
      <c r="J1145" s="1">
        <v>18.353952</v>
      </c>
      <c r="N1145" s="1">
        <v>-64.850947</v>
      </c>
    </row>
    <row r="1146" spans="1:14" ht="15">
      <c r="A1146">
        <v>1145</v>
      </c>
      <c r="B1146" s="2" t="s">
        <v>514</v>
      </c>
      <c r="C1146" t="s">
        <v>413</v>
      </c>
      <c r="D1146" t="s">
        <v>422</v>
      </c>
      <c r="E1146" t="s">
        <v>25</v>
      </c>
      <c r="F1146" t="s">
        <v>536</v>
      </c>
      <c r="J1146" s="1">
        <v>18.356732</v>
      </c>
      <c r="N1146" s="1">
        <v>-64.833673</v>
      </c>
    </row>
    <row r="1147" spans="1:14" ht="15">
      <c r="A1147">
        <v>1146</v>
      </c>
      <c r="B1147" s="2" t="s">
        <v>514</v>
      </c>
      <c r="C1147" t="s">
        <v>413</v>
      </c>
      <c r="D1147" t="s">
        <v>420</v>
      </c>
      <c r="E1147" t="s">
        <v>25</v>
      </c>
      <c r="F1147" t="s">
        <v>536</v>
      </c>
      <c r="J1147" s="1">
        <v>18.358115</v>
      </c>
      <c r="N1147" s="1">
        <v>-64.8204</v>
      </c>
    </row>
    <row r="1148" spans="1:14" ht="15">
      <c r="A1148">
        <v>1147</v>
      </c>
      <c r="B1148" s="2" t="s">
        <v>514</v>
      </c>
      <c r="C1148" t="s">
        <v>413</v>
      </c>
      <c r="D1148" t="s">
        <v>447</v>
      </c>
      <c r="E1148" t="s">
        <v>25</v>
      </c>
      <c r="F1148" t="s">
        <v>536</v>
      </c>
      <c r="J1148" s="1">
        <v>18.364686</v>
      </c>
      <c r="N1148" s="1">
        <v>-64.797572</v>
      </c>
    </row>
    <row r="1149" spans="1:14" ht="15">
      <c r="A1149">
        <v>1148</v>
      </c>
      <c r="B1149" s="2" t="s">
        <v>514</v>
      </c>
      <c r="C1149" t="s">
        <v>413</v>
      </c>
      <c r="D1149" t="s">
        <v>418</v>
      </c>
      <c r="E1149" t="s">
        <v>25</v>
      </c>
      <c r="F1149" t="s">
        <v>536</v>
      </c>
      <c r="J1149" s="1">
        <v>18.366254</v>
      </c>
      <c r="N1149" s="1">
        <v>-64.805706</v>
      </c>
    </row>
    <row r="1150" spans="1:14" ht="15">
      <c r="A1150">
        <v>1149</v>
      </c>
      <c r="B1150" s="2" t="s">
        <v>514</v>
      </c>
      <c r="C1150" t="s">
        <v>413</v>
      </c>
      <c r="D1150" t="s">
        <v>416</v>
      </c>
      <c r="E1150" t="s">
        <v>25</v>
      </c>
      <c r="F1150" t="s">
        <v>536</v>
      </c>
      <c r="J1150" s="1">
        <v>18.36956</v>
      </c>
      <c r="N1150" s="1">
        <v>-64.794731</v>
      </c>
    </row>
    <row r="1151" spans="1:14" ht="15">
      <c r="A1151">
        <v>1150</v>
      </c>
      <c r="B1151" s="2" t="s">
        <v>514</v>
      </c>
      <c r="C1151" t="s">
        <v>413</v>
      </c>
      <c r="D1151" t="s">
        <v>443</v>
      </c>
      <c r="E1151" t="s">
        <v>25</v>
      </c>
      <c r="F1151" t="s">
        <v>536</v>
      </c>
      <c r="J1151" s="1">
        <v>18.329654</v>
      </c>
      <c r="N1151" s="1">
        <v>-64.805673</v>
      </c>
    </row>
    <row r="1152" spans="1:14" ht="15">
      <c r="A1152">
        <v>1151</v>
      </c>
      <c r="B1152" s="2" t="s">
        <v>514</v>
      </c>
      <c r="C1152" t="s">
        <v>413</v>
      </c>
      <c r="D1152" t="s">
        <v>518</v>
      </c>
      <c r="E1152" t="s">
        <v>25</v>
      </c>
      <c r="F1152" t="s">
        <v>536</v>
      </c>
      <c r="J1152" s="1">
        <v>18.312595</v>
      </c>
      <c r="N1152" s="1">
        <v>-64.784811</v>
      </c>
    </row>
    <row r="1153" spans="1:14" ht="15">
      <c r="A1153">
        <v>1152</v>
      </c>
      <c r="B1153" s="2" t="s">
        <v>514</v>
      </c>
      <c r="C1153" t="s">
        <v>441</v>
      </c>
      <c r="D1153" t="s">
        <v>428</v>
      </c>
      <c r="E1153" t="s">
        <v>25</v>
      </c>
      <c r="F1153" t="s">
        <v>536</v>
      </c>
      <c r="J1153" s="1">
        <v>18.296678</v>
      </c>
      <c r="N1153" s="1">
        <v>-64.827113</v>
      </c>
    </row>
    <row r="1154" spans="1:14" ht="15">
      <c r="A1154">
        <v>1153</v>
      </c>
      <c r="B1154" s="2" t="s">
        <v>514</v>
      </c>
      <c r="C1154" t="s">
        <v>441</v>
      </c>
      <c r="D1154" t="s">
        <v>459</v>
      </c>
      <c r="E1154" t="s">
        <v>25</v>
      </c>
      <c r="F1154" t="s">
        <v>536</v>
      </c>
      <c r="J1154" s="1">
        <v>18.294332</v>
      </c>
      <c r="N1154" s="1">
        <v>-64.817648</v>
      </c>
    </row>
    <row r="1155" spans="1:14" ht="15">
      <c r="A1155">
        <v>1154</v>
      </c>
      <c r="B1155" s="2" t="s">
        <v>514</v>
      </c>
      <c r="C1155" t="s">
        <v>441</v>
      </c>
      <c r="D1155" t="s">
        <v>519</v>
      </c>
      <c r="E1155" t="s">
        <v>25</v>
      </c>
      <c r="F1155" t="s">
        <v>536</v>
      </c>
      <c r="J1155" s="1">
        <v>18.294589</v>
      </c>
      <c r="N1155" s="1">
        <v>-64.812247</v>
      </c>
    </row>
    <row r="1156" spans="1:14" ht="15">
      <c r="A1156">
        <v>1155</v>
      </c>
      <c r="B1156" s="2" t="s">
        <v>514</v>
      </c>
      <c r="C1156" t="s">
        <v>441</v>
      </c>
      <c r="D1156" t="s">
        <v>511</v>
      </c>
      <c r="E1156" t="s">
        <v>25</v>
      </c>
      <c r="F1156" t="s">
        <v>536</v>
      </c>
      <c r="J1156" s="1">
        <v>18.303732</v>
      </c>
      <c r="N1156" s="1">
        <v>-64.847797</v>
      </c>
    </row>
    <row r="1157" spans="1:14" ht="15">
      <c r="A1157">
        <v>1156</v>
      </c>
      <c r="B1157" s="2" t="s">
        <v>514</v>
      </c>
      <c r="C1157" t="s">
        <v>441</v>
      </c>
      <c r="D1157" t="s">
        <v>501</v>
      </c>
      <c r="E1157" t="s">
        <v>25</v>
      </c>
      <c r="F1157" t="s">
        <v>536</v>
      </c>
      <c r="J1157" s="1">
        <v>18.303908</v>
      </c>
      <c r="N1157" s="1">
        <v>-64.845326</v>
      </c>
    </row>
    <row r="1158" spans="1:14" ht="15">
      <c r="A1158">
        <v>1157</v>
      </c>
      <c r="B1158" s="2" t="s">
        <v>514</v>
      </c>
      <c r="C1158" t="s">
        <v>441</v>
      </c>
      <c r="D1158" t="s">
        <v>520</v>
      </c>
      <c r="E1158" t="s">
        <v>25</v>
      </c>
      <c r="F1158" t="s">
        <v>536</v>
      </c>
      <c r="J1158" s="1">
        <v>18.314633</v>
      </c>
      <c r="N1158" s="1">
        <v>-64.85773</v>
      </c>
    </row>
    <row r="1159" spans="1:14" ht="15">
      <c r="A1159">
        <v>1158</v>
      </c>
      <c r="B1159" s="2" t="s">
        <v>514</v>
      </c>
      <c r="C1159" t="s">
        <v>441</v>
      </c>
      <c r="D1159" t="s">
        <v>465</v>
      </c>
      <c r="E1159" t="s">
        <v>25</v>
      </c>
      <c r="F1159" t="s">
        <v>536</v>
      </c>
      <c r="J1159" s="1">
        <v>18.231907</v>
      </c>
      <c r="N1159" s="1">
        <v>-64.85333</v>
      </c>
    </row>
    <row r="1160" spans="1:14" ht="15">
      <c r="A1160">
        <v>1159</v>
      </c>
      <c r="B1160" s="2" t="s">
        <v>514</v>
      </c>
      <c r="C1160" t="s">
        <v>441</v>
      </c>
      <c r="D1160" t="s">
        <v>327</v>
      </c>
      <c r="E1160" t="s">
        <v>25</v>
      </c>
      <c r="F1160" t="s">
        <v>536</v>
      </c>
      <c r="J1160" s="1">
        <v>18.280115</v>
      </c>
      <c r="N1160" s="1">
        <v>-64.894701</v>
      </c>
    </row>
    <row r="1161" spans="1:14" ht="15">
      <c r="A1161">
        <v>1160</v>
      </c>
      <c r="B1161" s="2" t="s">
        <v>514</v>
      </c>
      <c r="C1161" t="s">
        <v>441</v>
      </c>
      <c r="D1161" t="s">
        <v>470</v>
      </c>
      <c r="E1161" t="s">
        <v>25</v>
      </c>
      <c r="F1161" t="s">
        <v>536</v>
      </c>
      <c r="J1161" s="1">
        <v>18.275558</v>
      </c>
      <c r="N1161" s="1">
        <v>-64.891129</v>
      </c>
    </row>
    <row r="1162" spans="1:14" ht="15">
      <c r="A1162">
        <v>1161</v>
      </c>
      <c r="B1162" s="2" t="s">
        <v>514</v>
      </c>
      <c r="C1162" t="s">
        <v>441</v>
      </c>
      <c r="D1162" t="s">
        <v>429</v>
      </c>
      <c r="E1162" t="s">
        <v>28</v>
      </c>
      <c r="J1162" s="1">
        <v>18.353952</v>
      </c>
      <c r="N1162" s="1">
        <v>-64.850947</v>
      </c>
    </row>
    <row r="1163" spans="1:14" ht="15">
      <c r="A1163">
        <v>1162</v>
      </c>
      <c r="B1163" s="2" t="s">
        <v>514</v>
      </c>
      <c r="C1163" t="s">
        <v>413</v>
      </c>
      <c r="D1163" t="s">
        <v>422</v>
      </c>
      <c r="E1163" t="s">
        <v>28</v>
      </c>
      <c r="J1163" s="1">
        <v>18.356732</v>
      </c>
      <c r="N1163" s="1">
        <v>-64.833673</v>
      </c>
    </row>
    <row r="1164" spans="1:14" ht="15">
      <c r="A1164">
        <v>1163</v>
      </c>
      <c r="B1164" s="2" t="s">
        <v>514</v>
      </c>
      <c r="C1164" t="s">
        <v>413</v>
      </c>
      <c r="D1164" t="s">
        <v>420</v>
      </c>
      <c r="E1164" t="s">
        <v>28</v>
      </c>
      <c r="J1164" s="1">
        <v>18.358115</v>
      </c>
      <c r="N1164" s="1">
        <v>-64.8204</v>
      </c>
    </row>
    <row r="1165" spans="1:14" ht="15">
      <c r="A1165">
        <v>1164</v>
      </c>
      <c r="B1165" s="2" t="s">
        <v>514</v>
      </c>
      <c r="C1165" t="s">
        <v>413</v>
      </c>
      <c r="D1165" t="s">
        <v>447</v>
      </c>
      <c r="E1165" t="s">
        <v>28</v>
      </c>
      <c r="J1165" s="1">
        <v>18.364686</v>
      </c>
      <c r="N1165" s="1">
        <v>-64.797572</v>
      </c>
    </row>
    <row r="1166" spans="1:14" ht="15">
      <c r="A1166">
        <v>1165</v>
      </c>
      <c r="B1166" s="2" t="s">
        <v>514</v>
      </c>
      <c r="C1166" t="s">
        <v>413</v>
      </c>
      <c r="D1166" t="s">
        <v>418</v>
      </c>
      <c r="E1166" t="s">
        <v>28</v>
      </c>
      <c r="J1166" s="1">
        <v>18.366254</v>
      </c>
      <c r="N1166" s="1">
        <v>-64.805706</v>
      </c>
    </row>
    <row r="1167" spans="1:14" ht="15">
      <c r="A1167">
        <v>1166</v>
      </c>
      <c r="B1167" s="2" t="s">
        <v>514</v>
      </c>
      <c r="C1167" t="s">
        <v>413</v>
      </c>
      <c r="D1167" t="s">
        <v>416</v>
      </c>
      <c r="E1167" t="s">
        <v>28</v>
      </c>
      <c r="J1167" s="1">
        <v>18.36956</v>
      </c>
      <c r="N1167" s="1">
        <v>-64.794731</v>
      </c>
    </row>
    <row r="1168" spans="1:14" ht="15">
      <c r="A1168">
        <v>1167</v>
      </c>
      <c r="B1168" s="2" t="s">
        <v>514</v>
      </c>
      <c r="C1168" t="s">
        <v>413</v>
      </c>
      <c r="D1168" t="s">
        <v>443</v>
      </c>
      <c r="E1168" t="s">
        <v>28</v>
      </c>
      <c r="J1168" s="1">
        <v>18.329654</v>
      </c>
      <c r="N1168" s="1">
        <v>-64.805673</v>
      </c>
    </row>
    <row r="1169" spans="1:14" ht="15">
      <c r="A1169">
        <v>1168</v>
      </c>
      <c r="B1169" s="2" t="s">
        <v>514</v>
      </c>
      <c r="C1169" t="s">
        <v>413</v>
      </c>
      <c r="D1169" t="s">
        <v>518</v>
      </c>
      <c r="E1169" t="s">
        <v>28</v>
      </c>
      <c r="J1169" s="1">
        <v>18.312595</v>
      </c>
      <c r="N1169" s="1">
        <v>-64.784811</v>
      </c>
    </row>
    <row r="1170" spans="1:14" ht="15">
      <c r="A1170">
        <v>1169</v>
      </c>
      <c r="B1170" s="2" t="s">
        <v>514</v>
      </c>
      <c r="C1170" t="s">
        <v>441</v>
      </c>
      <c r="D1170" t="s">
        <v>428</v>
      </c>
      <c r="E1170" t="s">
        <v>28</v>
      </c>
      <c r="J1170" s="1">
        <v>18.296678</v>
      </c>
      <c r="N1170" s="1">
        <v>-64.827113</v>
      </c>
    </row>
    <row r="1171" spans="1:14" ht="15">
      <c r="A1171">
        <v>1170</v>
      </c>
      <c r="B1171" s="2" t="s">
        <v>514</v>
      </c>
      <c r="C1171" t="s">
        <v>441</v>
      </c>
      <c r="D1171" t="s">
        <v>459</v>
      </c>
      <c r="E1171" t="s">
        <v>28</v>
      </c>
      <c r="J1171" s="1">
        <v>18.294332</v>
      </c>
      <c r="N1171" s="1">
        <v>-64.817648</v>
      </c>
    </row>
    <row r="1172" spans="1:14" ht="15">
      <c r="A1172">
        <v>1171</v>
      </c>
      <c r="B1172" s="2" t="s">
        <v>514</v>
      </c>
      <c r="C1172" t="s">
        <v>441</v>
      </c>
      <c r="D1172" t="s">
        <v>519</v>
      </c>
      <c r="E1172" t="s">
        <v>28</v>
      </c>
      <c r="J1172" s="1">
        <v>18.294589</v>
      </c>
      <c r="N1172" s="1">
        <v>-64.812247</v>
      </c>
    </row>
    <row r="1173" spans="1:14" ht="15">
      <c r="A1173">
        <v>1172</v>
      </c>
      <c r="B1173" s="2" t="s">
        <v>514</v>
      </c>
      <c r="C1173" t="s">
        <v>441</v>
      </c>
      <c r="D1173" t="s">
        <v>511</v>
      </c>
      <c r="E1173" t="s">
        <v>28</v>
      </c>
      <c r="J1173" s="1">
        <v>18.303732</v>
      </c>
      <c r="N1173" s="1">
        <v>-64.847797</v>
      </c>
    </row>
    <row r="1174" spans="1:14" ht="15">
      <c r="A1174">
        <v>1173</v>
      </c>
      <c r="B1174" s="2" t="s">
        <v>514</v>
      </c>
      <c r="C1174" t="s">
        <v>441</v>
      </c>
      <c r="D1174" t="s">
        <v>501</v>
      </c>
      <c r="E1174" t="s">
        <v>28</v>
      </c>
      <c r="J1174" s="1">
        <v>18.303908</v>
      </c>
      <c r="N1174" s="1">
        <v>-64.845326</v>
      </c>
    </row>
    <row r="1175" spans="1:14" ht="15">
      <c r="A1175">
        <v>1174</v>
      </c>
      <c r="B1175" s="2" t="s">
        <v>514</v>
      </c>
      <c r="C1175" t="s">
        <v>441</v>
      </c>
      <c r="D1175" t="s">
        <v>520</v>
      </c>
      <c r="E1175" t="s">
        <v>28</v>
      </c>
      <c r="J1175" s="1">
        <v>18.314633</v>
      </c>
      <c r="N1175" s="1">
        <v>-64.85773</v>
      </c>
    </row>
    <row r="1176" spans="1:14" ht="15">
      <c r="A1176">
        <v>1175</v>
      </c>
      <c r="B1176" s="2" t="s">
        <v>514</v>
      </c>
      <c r="C1176" t="s">
        <v>441</v>
      </c>
      <c r="D1176" t="s">
        <v>465</v>
      </c>
      <c r="E1176" t="s">
        <v>28</v>
      </c>
      <c r="J1176" s="1">
        <v>18.231907</v>
      </c>
      <c r="N1176" s="1">
        <v>-64.85333</v>
      </c>
    </row>
    <row r="1177" spans="1:14" ht="15">
      <c r="A1177">
        <v>1176</v>
      </c>
      <c r="B1177" s="2" t="s">
        <v>514</v>
      </c>
      <c r="C1177" t="s">
        <v>441</v>
      </c>
      <c r="D1177" t="s">
        <v>327</v>
      </c>
      <c r="E1177" t="s">
        <v>28</v>
      </c>
      <c r="J1177" s="1">
        <v>18.280115</v>
      </c>
      <c r="N1177" s="1">
        <v>-64.894701</v>
      </c>
    </row>
    <row r="1178" spans="1:14" ht="15">
      <c r="A1178">
        <v>1177</v>
      </c>
      <c r="B1178" s="2" t="s">
        <v>514</v>
      </c>
      <c r="C1178" t="s">
        <v>441</v>
      </c>
      <c r="D1178" t="s">
        <v>470</v>
      </c>
      <c r="E1178" t="s">
        <v>28</v>
      </c>
      <c r="J1178" s="1">
        <v>18.275558</v>
      </c>
      <c r="N1178" s="1">
        <v>-64.891129</v>
      </c>
    </row>
    <row r="1179" spans="1:14" ht="15">
      <c r="A1179">
        <v>1178</v>
      </c>
      <c r="B1179" t="s">
        <v>538</v>
      </c>
      <c r="C1179" t="s">
        <v>441</v>
      </c>
      <c r="D1179" t="s">
        <v>537</v>
      </c>
      <c r="E1179" t="s">
        <v>7</v>
      </c>
      <c r="F1179" t="s">
        <v>539</v>
      </c>
      <c r="J1179" s="1">
        <v>18.305348</v>
      </c>
      <c r="N1179" s="1">
        <v>-64.994331</v>
      </c>
    </row>
    <row r="1180" spans="1:14" ht="15">
      <c r="A1180">
        <v>1179</v>
      </c>
      <c r="B1180" t="s">
        <v>538</v>
      </c>
      <c r="C1180" t="s">
        <v>413</v>
      </c>
      <c r="D1180" t="s">
        <v>414</v>
      </c>
      <c r="E1180" t="s">
        <v>7</v>
      </c>
      <c r="F1180" t="s">
        <v>540</v>
      </c>
      <c r="J1180" s="1">
        <v>18.353437</v>
      </c>
      <c r="N1180" s="1">
        <v>-64.783817</v>
      </c>
    </row>
    <row r="1181" spans="1:14" ht="15">
      <c r="A1181">
        <v>1180</v>
      </c>
      <c r="B1181" t="s">
        <v>538</v>
      </c>
      <c r="C1181" t="s">
        <v>413</v>
      </c>
      <c r="D1181" t="s">
        <v>414</v>
      </c>
      <c r="E1181" t="s">
        <v>13</v>
      </c>
      <c r="F1181" t="s">
        <v>541</v>
      </c>
      <c r="J1181" s="1">
        <v>18.353437</v>
      </c>
      <c r="N1181" s="1">
        <v>-64.783817</v>
      </c>
    </row>
    <row r="1182" spans="1:14" ht="15">
      <c r="A1182">
        <v>1181</v>
      </c>
      <c r="B1182" t="s">
        <v>542</v>
      </c>
      <c r="C1182" t="s">
        <v>441</v>
      </c>
      <c r="D1182" t="s">
        <v>504</v>
      </c>
      <c r="E1182" t="s">
        <v>7</v>
      </c>
      <c r="F1182" t="s">
        <v>545</v>
      </c>
      <c r="J1182" s="1">
        <v>18.365165</v>
      </c>
      <c r="N1182" s="1">
        <v>-64.871762</v>
      </c>
    </row>
    <row r="1183" spans="1:14" ht="15">
      <c r="A1183">
        <v>1182</v>
      </c>
      <c r="B1183" t="s">
        <v>542</v>
      </c>
      <c r="C1183" t="s">
        <v>441</v>
      </c>
      <c r="D1183" t="s">
        <v>543</v>
      </c>
      <c r="E1183" t="s">
        <v>7</v>
      </c>
      <c r="F1183" t="s">
        <v>545</v>
      </c>
      <c r="J1183" s="1">
        <v>18.358997</v>
      </c>
      <c r="N1183" s="1">
        <v>-64.870992</v>
      </c>
    </row>
    <row r="1184" spans="1:14" ht="15">
      <c r="A1184">
        <v>1183</v>
      </c>
      <c r="B1184" t="s">
        <v>542</v>
      </c>
      <c r="C1184" t="s">
        <v>441</v>
      </c>
      <c r="D1184" t="s">
        <v>416</v>
      </c>
      <c r="E1184" t="s">
        <v>7</v>
      </c>
      <c r="F1184" t="s">
        <v>544</v>
      </c>
      <c r="J1184" s="1">
        <v>18.36956</v>
      </c>
      <c r="N1184" s="1">
        <v>-64.794731</v>
      </c>
    </row>
    <row r="1185" spans="1:14" ht="15">
      <c r="A1185">
        <v>1184</v>
      </c>
      <c r="B1185" t="s">
        <v>542</v>
      </c>
      <c r="C1185" t="s">
        <v>441</v>
      </c>
      <c r="D1185" t="s">
        <v>515</v>
      </c>
      <c r="E1185" t="s">
        <v>7</v>
      </c>
      <c r="F1185" t="s">
        <v>545</v>
      </c>
      <c r="J1185" s="1">
        <v>18.304486</v>
      </c>
      <c r="N1185" s="1">
        <v>-64.846644</v>
      </c>
    </row>
    <row r="1186" spans="1:14" ht="15">
      <c r="A1186">
        <v>1185</v>
      </c>
      <c r="B1186" t="s">
        <v>542</v>
      </c>
      <c r="C1186" t="s">
        <v>441</v>
      </c>
      <c r="D1186" t="s">
        <v>543</v>
      </c>
      <c r="E1186" t="s">
        <v>13</v>
      </c>
      <c r="J1186" s="1">
        <v>18.358997</v>
      </c>
      <c r="N1186" s="1">
        <v>-64.870992</v>
      </c>
    </row>
    <row r="1187" spans="1:14" ht="15">
      <c r="A1187">
        <v>1186</v>
      </c>
      <c r="B1187" t="s">
        <v>542</v>
      </c>
      <c r="C1187" t="s">
        <v>441</v>
      </c>
      <c r="D1187" t="s">
        <v>416</v>
      </c>
      <c r="E1187" t="s">
        <v>13</v>
      </c>
      <c r="J1187" s="1">
        <v>18.36956</v>
      </c>
      <c r="N1187" s="1">
        <v>-64.794731</v>
      </c>
    </row>
    <row r="1188" spans="1:14" ht="15">
      <c r="A1188">
        <v>1187</v>
      </c>
      <c r="B1188" t="s">
        <v>542</v>
      </c>
      <c r="C1188" t="s">
        <v>441</v>
      </c>
      <c r="D1188" t="s">
        <v>515</v>
      </c>
      <c r="E1188" t="s">
        <v>13</v>
      </c>
      <c r="F1188" t="s">
        <v>546</v>
      </c>
      <c r="J1188" s="1">
        <v>18.304486</v>
      </c>
      <c r="N1188" s="1">
        <v>-64.846644</v>
      </c>
    </row>
    <row r="1189" spans="1:14" ht="15">
      <c r="A1189">
        <v>1188</v>
      </c>
      <c r="B1189" t="s">
        <v>542</v>
      </c>
      <c r="C1189" t="s">
        <v>441</v>
      </c>
      <c r="D1189" t="s">
        <v>547</v>
      </c>
      <c r="E1189" t="s">
        <v>17</v>
      </c>
      <c r="F1189" t="s">
        <v>551</v>
      </c>
      <c r="J1189" s="1">
        <v>18.39029</v>
      </c>
      <c r="N1189" s="1">
        <v>-64.910656</v>
      </c>
    </row>
    <row r="1190" spans="1:14" ht="15">
      <c r="A1190">
        <v>1189</v>
      </c>
      <c r="B1190" t="s">
        <v>542</v>
      </c>
      <c r="C1190" t="s">
        <v>441</v>
      </c>
      <c r="D1190" t="s">
        <v>504</v>
      </c>
      <c r="E1190" t="s">
        <v>17</v>
      </c>
      <c r="F1190" t="s">
        <v>551</v>
      </c>
      <c r="J1190" s="1">
        <v>18.365165</v>
      </c>
      <c r="N1190" s="1">
        <v>-64.871762</v>
      </c>
    </row>
    <row r="1191" spans="1:14" ht="15">
      <c r="A1191">
        <v>1190</v>
      </c>
      <c r="B1191" t="s">
        <v>542</v>
      </c>
      <c r="C1191" t="s">
        <v>441</v>
      </c>
      <c r="D1191" t="s">
        <v>543</v>
      </c>
      <c r="E1191" t="s">
        <v>17</v>
      </c>
      <c r="F1191" t="s">
        <v>551</v>
      </c>
      <c r="J1191" s="1">
        <v>18.358997</v>
      </c>
      <c r="N1191" s="1">
        <v>-64.870992</v>
      </c>
    </row>
    <row r="1192" spans="1:14" ht="15">
      <c r="A1192">
        <v>1191</v>
      </c>
      <c r="B1192" t="s">
        <v>542</v>
      </c>
      <c r="C1192" t="s">
        <v>413</v>
      </c>
      <c r="D1192" t="s">
        <v>422</v>
      </c>
      <c r="E1192" t="s">
        <v>17</v>
      </c>
      <c r="F1192" t="s">
        <v>551</v>
      </c>
      <c r="J1192" s="1">
        <v>18.356732</v>
      </c>
      <c r="N1192" s="1">
        <v>-64.833673</v>
      </c>
    </row>
    <row r="1193" spans="1:14" ht="15">
      <c r="A1193">
        <v>1192</v>
      </c>
      <c r="B1193" t="s">
        <v>542</v>
      </c>
      <c r="C1193" t="s">
        <v>413</v>
      </c>
      <c r="D1193" t="s">
        <v>420</v>
      </c>
      <c r="E1193" t="s">
        <v>17</v>
      </c>
      <c r="F1193" t="s">
        <v>551</v>
      </c>
      <c r="J1193" s="1">
        <v>18.358115</v>
      </c>
      <c r="N1193" s="1">
        <v>-64.8204</v>
      </c>
    </row>
    <row r="1194" spans="1:14" ht="15">
      <c r="A1194">
        <v>1193</v>
      </c>
      <c r="B1194" t="s">
        <v>542</v>
      </c>
      <c r="C1194" t="s">
        <v>413</v>
      </c>
      <c r="D1194" t="s">
        <v>416</v>
      </c>
      <c r="E1194" t="s">
        <v>17</v>
      </c>
      <c r="F1194" t="s">
        <v>551</v>
      </c>
      <c r="J1194" s="1">
        <v>18.36956</v>
      </c>
      <c r="N1194" s="1">
        <v>-64.794731</v>
      </c>
    </row>
    <row r="1195" spans="1:14" ht="15">
      <c r="A1195">
        <v>1194</v>
      </c>
      <c r="B1195" t="s">
        <v>542</v>
      </c>
      <c r="C1195" t="s">
        <v>441</v>
      </c>
      <c r="D1195" t="s">
        <v>550</v>
      </c>
      <c r="E1195" t="s">
        <v>17</v>
      </c>
      <c r="F1195" t="s">
        <v>551</v>
      </c>
      <c r="J1195" s="1">
        <v>18.277927</v>
      </c>
      <c r="N1195" s="1">
        <v>-64.889525</v>
      </c>
    </row>
    <row r="1196" spans="1:14" ht="15">
      <c r="A1196">
        <v>1195</v>
      </c>
      <c r="B1196" t="s">
        <v>542</v>
      </c>
      <c r="C1196" t="s">
        <v>441</v>
      </c>
      <c r="D1196" t="s">
        <v>547</v>
      </c>
      <c r="E1196" t="s">
        <v>19</v>
      </c>
      <c r="F1196" t="s">
        <v>508</v>
      </c>
      <c r="J1196" s="1">
        <v>18.39029</v>
      </c>
      <c r="N1196" s="1">
        <v>-64.910656</v>
      </c>
    </row>
    <row r="1197" spans="1:14" ht="15">
      <c r="A1197">
        <v>1196</v>
      </c>
      <c r="B1197" t="s">
        <v>542</v>
      </c>
      <c r="C1197" t="s">
        <v>413</v>
      </c>
      <c r="D1197" t="s">
        <v>422</v>
      </c>
      <c r="E1197" t="s">
        <v>19</v>
      </c>
      <c r="F1197" t="s">
        <v>508</v>
      </c>
      <c r="J1197" s="1">
        <v>18.356732</v>
      </c>
      <c r="N1197" s="1">
        <v>-64.833673</v>
      </c>
    </row>
    <row r="1198" spans="1:14" ht="15">
      <c r="A1198">
        <v>1197</v>
      </c>
      <c r="B1198" t="s">
        <v>542</v>
      </c>
      <c r="C1198" t="s">
        <v>413</v>
      </c>
      <c r="D1198" t="s">
        <v>420</v>
      </c>
      <c r="E1198" t="s">
        <v>19</v>
      </c>
      <c r="F1198" t="s">
        <v>508</v>
      </c>
      <c r="J1198" s="1">
        <v>18.358115</v>
      </c>
      <c r="N1198" s="1">
        <v>-64.8204</v>
      </c>
    </row>
    <row r="1199" spans="1:14" ht="15">
      <c r="A1199">
        <v>1198</v>
      </c>
      <c r="B1199" t="s">
        <v>542</v>
      </c>
      <c r="C1199" t="s">
        <v>441</v>
      </c>
      <c r="D1199" t="s">
        <v>548</v>
      </c>
      <c r="E1199" t="s">
        <v>19</v>
      </c>
      <c r="F1199" t="s">
        <v>508</v>
      </c>
      <c r="J1199" s="1">
        <v>18.302963</v>
      </c>
      <c r="N1199" s="1">
        <v>-64.839454</v>
      </c>
    </row>
    <row r="1200" spans="1:14" ht="15">
      <c r="A1200">
        <v>1199</v>
      </c>
      <c r="B1200" t="s">
        <v>542</v>
      </c>
      <c r="C1200" t="s">
        <v>441</v>
      </c>
      <c r="D1200" t="s">
        <v>549</v>
      </c>
      <c r="E1200" t="s">
        <v>19</v>
      </c>
      <c r="F1200" t="s">
        <v>508</v>
      </c>
      <c r="J1200" s="1">
        <v>18.296459</v>
      </c>
      <c r="N1200" s="1">
        <v>-64.830349</v>
      </c>
    </row>
    <row r="1201" spans="1:14" ht="15">
      <c r="A1201">
        <v>1200</v>
      </c>
      <c r="B1201" t="s">
        <v>542</v>
      </c>
      <c r="C1201" t="s">
        <v>441</v>
      </c>
      <c r="D1201" t="s">
        <v>550</v>
      </c>
      <c r="E1201" t="s">
        <v>19</v>
      </c>
      <c r="F1201" t="s">
        <v>552</v>
      </c>
      <c r="J1201" s="1">
        <v>18.277927</v>
      </c>
      <c r="N1201" s="1">
        <v>-64.889525</v>
      </c>
    </row>
    <row r="1202" spans="1:14" ht="15">
      <c r="A1202">
        <v>1201</v>
      </c>
      <c r="B1202" t="s">
        <v>542</v>
      </c>
      <c r="C1202" t="s">
        <v>441</v>
      </c>
      <c r="D1202" t="s">
        <v>547</v>
      </c>
      <c r="E1202" t="s">
        <v>22</v>
      </c>
      <c r="F1202" t="s">
        <v>124</v>
      </c>
      <c r="J1202" s="1">
        <v>18.39029</v>
      </c>
      <c r="N1202" s="1">
        <v>-64.910656</v>
      </c>
    </row>
    <row r="1203" spans="1:14" ht="15">
      <c r="A1203">
        <v>1202</v>
      </c>
      <c r="B1203" t="s">
        <v>542</v>
      </c>
      <c r="C1203" t="s">
        <v>441</v>
      </c>
      <c r="D1203" t="s">
        <v>543</v>
      </c>
      <c r="E1203" t="s">
        <v>22</v>
      </c>
      <c r="F1203" t="s">
        <v>124</v>
      </c>
      <c r="J1203" s="1">
        <v>18.358997</v>
      </c>
      <c r="N1203" s="1">
        <v>-64.870992</v>
      </c>
    </row>
    <row r="1204" spans="1:14" ht="15">
      <c r="A1204">
        <v>1203</v>
      </c>
      <c r="B1204" t="s">
        <v>542</v>
      </c>
      <c r="C1204" t="s">
        <v>413</v>
      </c>
      <c r="D1204" t="s">
        <v>422</v>
      </c>
      <c r="E1204" t="s">
        <v>22</v>
      </c>
      <c r="F1204" t="s">
        <v>124</v>
      </c>
      <c r="J1204" s="1">
        <v>18.356732</v>
      </c>
      <c r="N1204" s="1">
        <v>-64.833673</v>
      </c>
    </row>
    <row r="1205" spans="1:14" ht="15">
      <c r="A1205">
        <v>1204</v>
      </c>
      <c r="B1205" t="s">
        <v>542</v>
      </c>
      <c r="C1205" t="s">
        <v>413</v>
      </c>
      <c r="D1205" t="s">
        <v>420</v>
      </c>
      <c r="E1205" t="s">
        <v>22</v>
      </c>
      <c r="F1205" t="s">
        <v>124</v>
      </c>
      <c r="J1205" s="1">
        <v>18.358115</v>
      </c>
      <c r="N1205" s="1">
        <v>-64.8204</v>
      </c>
    </row>
    <row r="1206" spans="1:14" ht="15">
      <c r="A1206">
        <v>1205</v>
      </c>
      <c r="B1206" t="s">
        <v>542</v>
      </c>
      <c r="C1206" t="s">
        <v>413</v>
      </c>
      <c r="D1206" t="s">
        <v>416</v>
      </c>
      <c r="E1206" t="s">
        <v>22</v>
      </c>
      <c r="F1206" t="s">
        <v>124</v>
      </c>
      <c r="J1206" s="1">
        <v>18.36956</v>
      </c>
      <c r="N1206" s="1">
        <v>-64.794731</v>
      </c>
    </row>
    <row r="1207" spans="1:14" ht="15">
      <c r="A1207">
        <v>1206</v>
      </c>
      <c r="B1207" t="s">
        <v>542</v>
      </c>
      <c r="C1207" t="s">
        <v>441</v>
      </c>
      <c r="D1207" t="s">
        <v>548</v>
      </c>
      <c r="E1207" t="s">
        <v>22</v>
      </c>
      <c r="F1207" t="s">
        <v>124</v>
      </c>
      <c r="J1207" s="1">
        <v>18.302963</v>
      </c>
      <c r="N1207" s="1">
        <v>-64.839454</v>
      </c>
    </row>
    <row r="1208" spans="1:14" ht="15">
      <c r="A1208">
        <v>1207</v>
      </c>
      <c r="B1208" t="s">
        <v>542</v>
      </c>
      <c r="C1208" t="s">
        <v>441</v>
      </c>
      <c r="D1208" t="s">
        <v>549</v>
      </c>
      <c r="E1208" t="s">
        <v>22</v>
      </c>
      <c r="F1208" t="s">
        <v>124</v>
      </c>
      <c r="J1208" s="1">
        <v>18.296459</v>
      </c>
      <c r="N1208" s="1">
        <v>-64.830349</v>
      </c>
    </row>
    <row r="1209" spans="1:14" ht="15">
      <c r="A1209">
        <v>1208</v>
      </c>
      <c r="B1209" t="s">
        <v>542</v>
      </c>
      <c r="C1209" t="s">
        <v>441</v>
      </c>
      <c r="D1209" t="s">
        <v>515</v>
      </c>
      <c r="E1209" t="s">
        <v>22</v>
      </c>
      <c r="F1209" t="s">
        <v>124</v>
      </c>
      <c r="J1209" s="1">
        <v>18.304486</v>
      </c>
      <c r="N1209" s="1">
        <v>-64.846644</v>
      </c>
    </row>
    <row r="1210" spans="1:14" ht="15">
      <c r="A1210">
        <v>1209</v>
      </c>
      <c r="B1210" t="s">
        <v>542</v>
      </c>
      <c r="C1210" t="s">
        <v>441</v>
      </c>
      <c r="D1210" t="s">
        <v>550</v>
      </c>
      <c r="E1210" t="s">
        <v>22</v>
      </c>
      <c r="F1210" t="s">
        <v>124</v>
      </c>
      <c r="J1210" s="1">
        <v>18.277927</v>
      </c>
      <c r="N1210" s="1">
        <v>-64.889525</v>
      </c>
    </row>
    <row r="1211" spans="1:14" ht="15">
      <c r="A1211">
        <v>1210</v>
      </c>
      <c r="B1211" t="s">
        <v>542</v>
      </c>
      <c r="C1211" t="s">
        <v>413</v>
      </c>
      <c r="D1211" t="s">
        <v>416</v>
      </c>
      <c r="E1211" t="s">
        <v>23</v>
      </c>
      <c r="F1211" t="s">
        <v>553</v>
      </c>
      <c r="J1211" s="1">
        <v>18.36956</v>
      </c>
      <c r="N1211" s="1">
        <v>-64.794731</v>
      </c>
    </row>
    <row r="1212" spans="1:14" ht="15">
      <c r="A1212">
        <v>1211</v>
      </c>
      <c r="B1212" t="s">
        <v>542</v>
      </c>
      <c r="C1212" t="s">
        <v>441</v>
      </c>
      <c r="D1212" t="s">
        <v>550</v>
      </c>
      <c r="E1212" t="s">
        <v>23</v>
      </c>
      <c r="F1212" t="s">
        <v>553</v>
      </c>
      <c r="J1212" s="1">
        <v>18.277927</v>
      </c>
      <c r="N1212" s="1">
        <v>-64.889525</v>
      </c>
    </row>
    <row r="1213" spans="1:14" ht="15">
      <c r="A1213">
        <v>1212</v>
      </c>
      <c r="B1213" t="s">
        <v>542</v>
      </c>
      <c r="C1213" t="s">
        <v>441</v>
      </c>
      <c r="D1213" t="s">
        <v>547</v>
      </c>
      <c r="E1213" t="s">
        <v>24</v>
      </c>
      <c r="F1213" t="s">
        <v>554</v>
      </c>
      <c r="J1213" s="1">
        <v>18.39029</v>
      </c>
      <c r="N1213" s="1">
        <v>-64.910656</v>
      </c>
    </row>
    <row r="1214" spans="1:14" ht="15">
      <c r="A1214">
        <v>1213</v>
      </c>
      <c r="B1214" t="s">
        <v>542</v>
      </c>
      <c r="C1214" t="s">
        <v>441</v>
      </c>
      <c r="D1214" t="s">
        <v>504</v>
      </c>
      <c r="E1214" t="s">
        <v>24</v>
      </c>
      <c r="F1214" t="s">
        <v>554</v>
      </c>
      <c r="J1214" s="1">
        <v>18.365165</v>
      </c>
      <c r="N1214" s="1">
        <v>-64.871762</v>
      </c>
    </row>
    <row r="1215" spans="1:14" ht="15">
      <c r="A1215">
        <v>1214</v>
      </c>
      <c r="B1215" t="s">
        <v>542</v>
      </c>
      <c r="C1215" t="s">
        <v>441</v>
      </c>
      <c r="D1215" t="s">
        <v>543</v>
      </c>
      <c r="E1215" t="s">
        <v>24</v>
      </c>
      <c r="F1215" t="s">
        <v>554</v>
      </c>
      <c r="J1215" s="1">
        <v>18.358997</v>
      </c>
      <c r="N1215" s="1">
        <v>-64.870992</v>
      </c>
    </row>
    <row r="1216" spans="1:14" ht="15">
      <c r="A1216">
        <v>1215</v>
      </c>
      <c r="B1216" t="s">
        <v>542</v>
      </c>
      <c r="C1216" t="s">
        <v>413</v>
      </c>
      <c r="D1216" t="s">
        <v>420</v>
      </c>
      <c r="E1216" t="s">
        <v>24</v>
      </c>
      <c r="F1216" t="s">
        <v>554</v>
      </c>
      <c r="J1216" s="1">
        <v>18.358115</v>
      </c>
      <c r="N1216" s="1">
        <v>-64.8204</v>
      </c>
    </row>
    <row r="1217" spans="1:14" ht="15">
      <c r="A1217">
        <v>1216</v>
      </c>
      <c r="B1217" t="s">
        <v>542</v>
      </c>
      <c r="C1217" t="s">
        <v>413</v>
      </c>
      <c r="D1217" t="s">
        <v>416</v>
      </c>
      <c r="E1217" t="s">
        <v>24</v>
      </c>
      <c r="F1217" t="s">
        <v>554</v>
      </c>
      <c r="J1217" s="1">
        <v>18.36956</v>
      </c>
      <c r="N1217" s="1">
        <v>-64.794731</v>
      </c>
    </row>
    <row r="1218" spans="1:14" ht="15">
      <c r="A1218">
        <v>1217</v>
      </c>
      <c r="B1218" t="s">
        <v>542</v>
      </c>
      <c r="C1218" t="s">
        <v>441</v>
      </c>
      <c r="D1218" t="s">
        <v>548</v>
      </c>
      <c r="E1218" t="s">
        <v>24</v>
      </c>
      <c r="F1218" t="s">
        <v>554</v>
      </c>
      <c r="J1218" s="1">
        <v>18.302963</v>
      </c>
      <c r="N1218" s="1">
        <v>-64.839454</v>
      </c>
    </row>
    <row r="1219" spans="1:14" ht="15">
      <c r="A1219">
        <v>1218</v>
      </c>
      <c r="B1219" t="s">
        <v>542</v>
      </c>
      <c r="C1219" t="s">
        <v>441</v>
      </c>
      <c r="D1219" t="s">
        <v>549</v>
      </c>
      <c r="E1219" t="s">
        <v>24</v>
      </c>
      <c r="F1219" t="s">
        <v>554</v>
      </c>
      <c r="J1219" s="1">
        <v>18.296459</v>
      </c>
      <c r="N1219" s="1">
        <v>-64.830349</v>
      </c>
    </row>
    <row r="1220" spans="1:14" ht="15">
      <c r="A1220">
        <v>1219</v>
      </c>
      <c r="B1220" t="s">
        <v>542</v>
      </c>
      <c r="C1220" t="s">
        <v>441</v>
      </c>
      <c r="D1220" t="s">
        <v>515</v>
      </c>
      <c r="E1220" t="s">
        <v>24</v>
      </c>
      <c r="F1220" t="s">
        <v>554</v>
      </c>
      <c r="J1220" s="1">
        <v>18.304486</v>
      </c>
      <c r="N1220" s="1">
        <v>-64.846644</v>
      </c>
    </row>
    <row r="1221" spans="1:14" ht="15">
      <c r="A1221">
        <v>1220</v>
      </c>
      <c r="B1221" t="s">
        <v>542</v>
      </c>
      <c r="C1221" t="s">
        <v>441</v>
      </c>
      <c r="D1221" t="s">
        <v>550</v>
      </c>
      <c r="E1221" t="s">
        <v>24</v>
      </c>
      <c r="F1221" t="s">
        <v>554</v>
      </c>
      <c r="J1221" s="1">
        <v>18.277927</v>
      </c>
      <c r="N1221" s="1">
        <v>-64.889525</v>
      </c>
    </row>
    <row r="1222" spans="1:14" ht="15">
      <c r="A1222">
        <v>1221</v>
      </c>
      <c r="B1222" t="s">
        <v>542</v>
      </c>
      <c r="C1222" t="s">
        <v>441</v>
      </c>
      <c r="D1222" t="s">
        <v>547</v>
      </c>
      <c r="E1222" t="s">
        <v>25</v>
      </c>
      <c r="F1222" t="s">
        <v>555</v>
      </c>
      <c r="J1222" s="1">
        <v>18.39029</v>
      </c>
      <c r="N1222" s="1">
        <v>-64.910656</v>
      </c>
    </row>
    <row r="1223" spans="1:14" ht="15">
      <c r="A1223">
        <v>1222</v>
      </c>
      <c r="B1223" t="s">
        <v>542</v>
      </c>
      <c r="C1223" t="s">
        <v>441</v>
      </c>
      <c r="D1223" t="s">
        <v>504</v>
      </c>
      <c r="E1223" t="s">
        <v>25</v>
      </c>
      <c r="F1223" t="s">
        <v>555</v>
      </c>
      <c r="J1223" s="1">
        <v>18.365165</v>
      </c>
      <c r="N1223" s="1">
        <v>-64.871762</v>
      </c>
    </row>
    <row r="1224" spans="1:14" ht="15">
      <c r="A1224">
        <v>1223</v>
      </c>
      <c r="B1224" t="s">
        <v>542</v>
      </c>
      <c r="C1224" t="s">
        <v>441</v>
      </c>
      <c r="D1224" t="s">
        <v>543</v>
      </c>
      <c r="E1224" t="s">
        <v>25</v>
      </c>
      <c r="F1224" t="s">
        <v>555</v>
      </c>
      <c r="J1224" s="1">
        <v>18.358997</v>
      </c>
      <c r="N1224" s="1">
        <v>-64.870992</v>
      </c>
    </row>
    <row r="1225" spans="1:14" ht="15">
      <c r="A1225">
        <v>1224</v>
      </c>
      <c r="B1225" t="s">
        <v>542</v>
      </c>
      <c r="C1225" t="s">
        <v>413</v>
      </c>
      <c r="D1225" t="s">
        <v>422</v>
      </c>
      <c r="E1225" t="s">
        <v>25</v>
      </c>
      <c r="F1225" t="s">
        <v>555</v>
      </c>
      <c r="J1225" s="1">
        <v>18.356732</v>
      </c>
      <c r="N1225" s="1">
        <v>-64.833673</v>
      </c>
    </row>
    <row r="1226" spans="1:14" ht="15">
      <c r="A1226">
        <v>1225</v>
      </c>
      <c r="B1226" t="s">
        <v>542</v>
      </c>
      <c r="C1226" t="s">
        <v>413</v>
      </c>
      <c r="D1226" t="s">
        <v>420</v>
      </c>
      <c r="E1226" t="s">
        <v>25</v>
      </c>
      <c r="F1226" t="s">
        <v>555</v>
      </c>
      <c r="J1226" s="1">
        <v>18.358115</v>
      </c>
      <c r="N1226" s="1">
        <v>-64.8204</v>
      </c>
    </row>
    <row r="1227" spans="1:14" ht="15">
      <c r="A1227">
        <v>1226</v>
      </c>
      <c r="B1227" t="s">
        <v>542</v>
      </c>
      <c r="C1227" t="s">
        <v>413</v>
      </c>
      <c r="D1227" t="s">
        <v>418</v>
      </c>
      <c r="E1227" t="s">
        <v>25</v>
      </c>
      <c r="F1227" t="s">
        <v>555</v>
      </c>
      <c r="J1227" s="1">
        <v>18.366254</v>
      </c>
      <c r="N1227" s="1">
        <v>-64.805706</v>
      </c>
    </row>
    <row r="1228" spans="1:14" ht="15">
      <c r="A1228">
        <v>1227</v>
      </c>
      <c r="B1228" t="s">
        <v>542</v>
      </c>
      <c r="C1228" t="s">
        <v>413</v>
      </c>
      <c r="D1228" t="s">
        <v>416</v>
      </c>
      <c r="E1228" t="s">
        <v>25</v>
      </c>
      <c r="F1228" t="s">
        <v>555</v>
      </c>
      <c r="J1228" s="1">
        <v>18.36956</v>
      </c>
      <c r="N1228" s="1">
        <v>-64.794731</v>
      </c>
    </row>
    <row r="1229" spans="1:14" ht="15">
      <c r="A1229">
        <v>1228</v>
      </c>
      <c r="B1229" t="s">
        <v>542</v>
      </c>
      <c r="C1229" t="s">
        <v>441</v>
      </c>
      <c r="D1229" t="s">
        <v>548</v>
      </c>
      <c r="E1229" t="s">
        <v>25</v>
      </c>
      <c r="F1229" t="s">
        <v>555</v>
      </c>
      <c r="J1229" s="1">
        <v>18.302963</v>
      </c>
      <c r="N1229" s="1">
        <v>-64.839454</v>
      </c>
    </row>
    <row r="1230" spans="1:14" ht="15">
      <c r="A1230">
        <v>1229</v>
      </c>
      <c r="B1230" t="s">
        <v>542</v>
      </c>
      <c r="C1230" t="s">
        <v>441</v>
      </c>
      <c r="D1230" t="s">
        <v>550</v>
      </c>
      <c r="E1230" t="s">
        <v>25</v>
      </c>
      <c r="F1230" t="s">
        <v>555</v>
      </c>
      <c r="J1230" s="1">
        <v>18.277927</v>
      </c>
      <c r="N1230" s="1">
        <v>-64.889525</v>
      </c>
    </row>
    <row r="1231" spans="1:14" ht="15">
      <c r="A1231">
        <v>1230</v>
      </c>
      <c r="B1231" t="s">
        <v>542</v>
      </c>
      <c r="C1231" t="s">
        <v>441</v>
      </c>
      <c r="D1231" t="s">
        <v>543</v>
      </c>
      <c r="E1231" t="s">
        <v>28</v>
      </c>
      <c r="F1231" t="s">
        <v>556</v>
      </c>
      <c r="J1231" s="1">
        <v>18.358997</v>
      </c>
      <c r="N1231" s="1">
        <v>-64.870992</v>
      </c>
    </row>
    <row r="1232" spans="1:14" ht="15">
      <c r="A1232">
        <v>1231</v>
      </c>
      <c r="B1232" t="s">
        <v>542</v>
      </c>
      <c r="C1232" t="s">
        <v>413</v>
      </c>
      <c r="D1232" t="s">
        <v>422</v>
      </c>
      <c r="E1232" t="s">
        <v>28</v>
      </c>
      <c r="F1232" t="s">
        <v>556</v>
      </c>
      <c r="J1232" s="1">
        <v>18.356732</v>
      </c>
      <c r="N1232" s="1">
        <v>-64.833673</v>
      </c>
    </row>
    <row r="1233" spans="1:14" ht="15">
      <c r="A1233">
        <v>1232</v>
      </c>
      <c r="B1233" t="s">
        <v>542</v>
      </c>
      <c r="C1233" t="s">
        <v>413</v>
      </c>
      <c r="D1233" t="s">
        <v>420</v>
      </c>
      <c r="E1233" t="s">
        <v>28</v>
      </c>
      <c r="F1233" t="s">
        <v>556</v>
      </c>
      <c r="J1233" s="1">
        <v>18.358115</v>
      </c>
      <c r="N1233" s="1">
        <v>-64.8204</v>
      </c>
    </row>
    <row r="1234" spans="1:14" ht="15">
      <c r="A1234">
        <v>1233</v>
      </c>
      <c r="B1234" t="s">
        <v>542</v>
      </c>
      <c r="C1234" t="s">
        <v>413</v>
      </c>
      <c r="D1234" t="s">
        <v>416</v>
      </c>
      <c r="E1234" t="s">
        <v>28</v>
      </c>
      <c r="F1234" t="s">
        <v>556</v>
      </c>
      <c r="J1234" s="1">
        <v>18.36956</v>
      </c>
      <c r="N1234" s="1">
        <v>-64.794731</v>
      </c>
    </row>
    <row r="1235" spans="1:14" ht="15">
      <c r="A1235">
        <v>1234</v>
      </c>
      <c r="B1235" t="s">
        <v>542</v>
      </c>
      <c r="C1235" t="s">
        <v>441</v>
      </c>
      <c r="D1235" t="s">
        <v>548</v>
      </c>
      <c r="E1235" t="s">
        <v>28</v>
      </c>
      <c r="F1235" t="s">
        <v>556</v>
      </c>
      <c r="J1235" s="1">
        <v>18.302963</v>
      </c>
      <c r="N1235" s="1">
        <v>-64.839454</v>
      </c>
    </row>
    <row r="1236" spans="1:14" ht="15">
      <c r="A1236">
        <v>1235</v>
      </c>
      <c r="B1236" t="s">
        <v>542</v>
      </c>
      <c r="C1236" t="s">
        <v>441</v>
      </c>
      <c r="D1236" t="s">
        <v>549</v>
      </c>
      <c r="E1236" t="s">
        <v>28</v>
      </c>
      <c r="F1236" t="s">
        <v>556</v>
      </c>
      <c r="J1236" s="1">
        <v>18.296459</v>
      </c>
      <c r="N1236" s="1">
        <v>-64.830349</v>
      </c>
    </row>
    <row r="1237" spans="1:14" ht="15">
      <c r="A1237">
        <v>1236</v>
      </c>
      <c r="B1237" t="s">
        <v>542</v>
      </c>
      <c r="C1237" t="s">
        <v>441</v>
      </c>
      <c r="D1237" t="s">
        <v>550</v>
      </c>
      <c r="E1237" t="s">
        <v>28</v>
      </c>
      <c r="F1237" t="s">
        <v>556</v>
      </c>
      <c r="J1237" s="1">
        <v>18.277927</v>
      </c>
      <c r="N1237" s="1">
        <v>-64.889525</v>
      </c>
    </row>
    <row r="1238" spans="1:14" ht="15">
      <c r="A1238">
        <v>1237</v>
      </c>
      <c r="B1238" t="s">
        <v>557</v>
      </c>
      <c r="C1238" t="s">
        <v>441</v>
      </c>
      <c r="D1238" t="s">
        <v>327</v>
      </c>
      <c r="E1238" t="s">
        <v>7</v>
      </c>
      <c r="F1238" t="s">
        <v>558</v>
      </c>
      <c r="J1238" s="1">
        <v>18.275805</v>
      </c>
      <c r="N1238" s="1">
        <v>-64.893661</v>
      </c>
    </row>
    <row r="1239" spans="1:14" ht="15">
      <c r="A1239">
        <v>1238</v>
      </c>
      <c r="B1239" t="s">
        <v>557</v>
      </c>
      <c r="C1239" t="s">
        <v>441</v>
      </c>
      <c r="D1239" t="s">
        <v>483</v>
      </c>
      <c r="E1239" t="s">
        <v>7</v>
      </c>
      <c r="F1239" t="s">
        <v>559</v>
      </c>
      <c r="J1239" s="1">
        <v>18.316388</v>
      </c>
      <c r="N1239" s="1">
        <v>-64.941989</v>
      </c>
    </row>
    <row r="1240" spans="1:14" ht="15">
      <c r="A1240">
        <v>1239</v>
      </c>
      <c r="B1240" t="s">
        <v>557</v>
      </c>
      <c r="C1240" t="s">
        <v>441</v>
      </c>
      <c r="D1240" t="s">
        <v>560</v>
      </c>
      <c r="E1240" t="s">
        <v>7</v>
      </c>
      <c r="F1240" t="s">
        <v>559</v>
      </c>
      <c r="J1240" s="1">
        <v>18.315809</v>
      </c>
      <c r="N1240" s="1">
        <v>-64.947933</v>
      </c>
    </row>
    <row r="1241" spans="1:14" ht="15">
      <c r="A1241">
        <v>1240</v>
      </c>
      <c r="B1241" t="s">
        <v>557</v>
      </c>
      <c r="C1241" t="s">
        <v>441</v>
      </c>
      <c r="D1241" t="s">
        <v>465</v>
      </c>
      <c r="E1241" t="s">
        <v>7</v>
      </c>
      <c r="F1241" t="s">
        <v>559</v>
      </c>
      <c r="J1241" s="1">
        <v>18.231907</v>
      </c>
      <c r="N1241" s="1">
        <v>-64.85333</v>
      </c>
    </row>
    <row r="1242" spans="1:14" ht="15">
      <c r="A1242">
        <v>1241</v>
      </c>
      <c r="B1242" t="s">
        <v>557</v>
      </c>
      <c r="C1242" t="s">
        <v>441</v>
      </c>
      <c r="D1242" t="s">
        <v>561</v>
      </c>
      <c r="E1242" t="s">
        <v>7</v>
      </c>
      <c r="F1242" t="s">
        <v>562</v>
      </c>
      <c r="J1242" s="1">
        <v>18.344565</v>
      </c>
      <c r="N1242" s="1">
        <v>-64.00514</v>
      </c>
    </row>
    <row r="1243" spans="1:14" ht="15">
      <c r="A1243">
        <v>1242</v>
      </c>
      <c r="B1243" t="s">
        <v>557</v>
      </c>
      <c r="C1243" t="s">
        <v>441</v>
      </c>
      <c r="D1243" t="s">
        <v>515</v>
      </c>
      <c r="E1243" t="s">
        <v>7</v>
      </c>
      <c r="J1243" s="1">
        <v>18.304486</v>
      </c>
      <c r="N1243" s="1">
        <v>-64.846644</v>
      </c>
    </row>
    <row r="1244" spans="1:14" ht="15">
      <c r="A1244">
        <v>1243</v>
      </c>
      <c r="B1244" t="s">
        <v>557</v>
      </c>
      <c r="C1244" t="s">
        <v>441</v>
      </c>
      <c r="D1244" t="s">
        <v>327</v>
      </c>
      <c r="E1244" t="s">
        <v>13</v>
      </c>
      <c r="F1244" t="s">
        <v>563</v>
      </c>
      <c r="J1244" s="1">
        <v>18.275805</v>
      </c>
      <c r="N1244" s="1">
        <v>-64.893661</v>
      </c>
    </row>
    <row r="1245" spans="1:14" ht="15">
      <c r="A1245">
        <v>1244</v>
      </c>
      <c r="B1245" t="s">
        <v>557</v>
      </c>
      <c r="C1245" t="s">
        <v>441</v>
      </c>
      <c r="D1245" t="s">
        <v>568</v>
      </c>
      <c r="E1245" t="s">
        <v>13</v>
      </c>
      <c r="F1245" t="s">
        <v>564</v>
      </c>
      <c r="J1245" s="1">
        <v>18.350464</v>
      </c>
      <c r="N1245" s="1">
        <v>-65.056962</v>
      </c>
    </row>
    <row r="1246" spans="1:14" ht="15">
      <c r="A1246">
        <v>1245</v>
      </c>
      <c r="B1246" t="s">
        <v>557</v>
      </c>
      <c r="C1246" t="s">
        <v>441</v>
      </c>
      <c r="D1246" t="s">
        <v>327</v>
      </c>
      <c r="E1246" t="s">
        <v>17</v>
      </c>
      <c r="F1246" t="s">
        <v>567</v>
      </c>
      <c r="J1246" s="1">
        <v>18.275805</v>
      </c>
      <c r="N1246" s="1">
        <v>-64.893661</v>
      </c>
    </row>
    <row r="1247" spans="1:14" ht="15">
      <c r="A1247">
        <v>1246</v>
      </c>
      <c r="B1247" t="s">
        <v>557</v>
      </c>
      <c r="C1247" t="s">
        <v>441</v>
      </c>
      <c r="D1247" t="s">
        <v>483</v>
      </c>
      <c r="E1247" t="s">
        <v>17</v>
      </c>
      <c r="F1247" t="s">
        <v>567</v>
      </c>
      <c r="J1247" s="1">
        <v>18.316388</v>
      </c>
      <c r="N1247" s="1">
        <v>-64.941989</v>
      </c>
    </row>
    <row r="1248" spans="1:14" ht="15">
      <c r="A1248">
        <v>1247</v>
      </c>
      <c r="B1248" t="s">
        <v>557</v>
      </c>
      <c r="C1248" t="s">
        <v>441</v>
      </c>
      <c r="D1248" t="s">
        <v>560</v>
      </c>
      <c r="E1248" t="s">
        <v>17</v>
      </c>
      <c r="F1248" t="s">
        <v>567</v>
      </c>
      <c r="J1248" s="1">
        <v>18.315809</v>
      </c>
      <c r="N1248" s="1">
        <v>-64.947933</v>
      </c>
    </row>
    <row r="1249" spans="1:14" ht="15">
      <c r="A1249">
        <v>1248</v>
      </c>
      <c r="B1249" t="s">
        <v>557</v>
      </c>
      <c r="C1249" t="s">
        <v>441</v>
      </c>
      <c r="D1249" t="s">
        <v>565</v>
      </c>
      <c r="E1249" t="s">
        <v>17</v>
      </c>
      <c r="F1249" t="s">
        <v>567</v>
      </c>
      <c r="J1249" s="1">
        <v>18.308641</v>
      </c>
      <c r="N1249" s="1">
        <v>-64.916879</v>
      </c>
    </row>
    <row r="1250" spans="1:14" ht="15">
      <c r="A1250">
        <v>1249</v>
      </c>
      <c r="B1250" t="s">
        <v>557</v>
      </c>
      <c r="C1250" t="s">
        <v>441</v>
      </c>
      <c r="D1250" t="s">
        <v>465</v>
      </c>
      <c r="E1250" t="s">
        <v>17</v>
      </c>
      <c r="F1250" t="s">
        <v>567</v>
      </c>
      <c r="J1250" s="1">
        <v>18.231907</v>
      </c>
      <c r="N1250" s="1">
        <v>-64.85333</v>
      </c>
    </row>
    <row r="1251" spans="1:14" ht="15">
      <c r="A1251">
        <v>1250</v>
      </c>
      <c r="B1251" t="s">
        <v>557</v>
      </c>
      <c r="C1251" t="s">
        <v>441</v>
      </c>
      <c r="D1251" t="s">
        <v>561</v>
      </c>
      <c r="E1251" t="s">
        <v>17</v>
      </c>
      <c r="F1251" t="s">
        <v>567</v>
      </c>
      <c r="J1251" s="1">
        <v>18.344565</v>
      </c>
      <c r="N1251" s="1">
        <v>-64.00514</v>
      </c>
    </row>
    <row r="1252" spans="1:14" ht="15">
      <c r="A1252">
        <v>1251</v>
      </c>
      <c r="B1252" t="s">
        <v>557</v>
      </c>
      <c r="C1252" t="s">
        <v>441</v>
      </c>
      <c r="D1252" t="s">
        <v>515</v>
      </c>
      <c r="E1252" t="s">
        <v>17</v>
      </c>
      <c r="F1252" t="s">
        <v>567</v>
      </c>
      <c r="J1252" s="1">
        <v>18.304486</v>
      </c>
      <c r="N1252" s="1">
        <v>-64.846644</v>
      </c>
    </row>
    <row r="1253" spans="1:14" ht="15">
      <c r="A1253">
        <v>1252</v>
      </c>
      <c r="B1253" t="s">
        <v>557</v>
      </c>
      <c r="C1253" t="s">
        <v>441</v>
      </c>
      <c r="D1253" t="s">
        <v>568</v>
      </c>
      <c r="E1253" t="s">
        <v>17</v>
      </c>
      <c r="F1253" t="s">
        <v>567</v>
      </c>
      <c r="J1253" s="1">
        <v>18.350464</v>
      </c>
      <c r="N1253" s="1">
        <v>-65.056962</v>
      </c>
    </row>
    <row r="1254" spans="1:14" ht="15">
      <c r="A1254">
        <v>1253</v>
      </c>
      <c r="B1254" t="s">
        <v>557</v>
      </c>
      <c r="C1254" t="s">
        <v>441</v>
      </c>
      <c r="D1254" t="s">
        <v>566</v>
      </c>
      <c r="E1254" t="s">
        <v>17</v>
      </c>
      <c r="F1254" t="s">
        <v>567</v>
      </c>
      <c r="J1254" s="1">
        <v>18.375777</v>
      </c>
      <c r="N1254" s="1">
        <v>-64.955611</v>
      </c>
    </row>
    <row r="1255" spans="1:14" ht="15">
      <c r="A1255">
        <v>1254</v>
      </c>
      <c r="B1255" t="s">
        <v>557</v>
      </c>
      <c r="C1255" t="s">
        <v>441</v>
      </c>
      <c r="D1255" t="s">
        <v>327</v>
      </c>
      <c r="E1255" t="s">
        <v>19</v>
      </c>
      <c r="F1255" t="s">
        <v>569</v>
      </c>
      <c r="J1255" s="1">
        <v>18.275805</v>
      </c>
      <c r="N1255" s="1">
        <v>-64.893661</v>
      </c>
    </row>
    <row r="1256" spans="1:14" ht="15">
      <c r="A1256">
        <v>1255</v>
      </c>
      <c r="B1256" t="s">
        <v>557</v>
      </c>
      <c r="C1256" t="s">
        <v>441</v>
      </c>
      <c r="D1256" t="s">
        <v>483</v>
      </c>
      <c r="E1256" t="s">
        <v>19</v>
      </c>
      <c r="F1256" t="s">
        <v>124</v>
      </c>
      <c r="J1256" s="1">
        <v>18.316388</v>
      </c>
      <c r="N1256" s="1">
        <v>-64.941989</v>
      </c>
    </row>
    <row r="1257" spans="1:14" ht="15">
      <c r="A1257">
        <v>1256</v>
      </c>
      <c r="B1257" t="s">
        <v>557</v>
      </c>
      <c r="C1257" t="s">
        <v>441</v>
      </c>
      <c r="D1257" t="s">
        <v>560</v>
      </c>
      <c r="E1257" t="s">
        <v>19</v>
      </c>
      <c r="F1257" t="s">
        <v>124</v>
      </c>
      <c r="J1257" s="1">
        <v>18.315809</v>
      </c>
      <c r="N1257" s="1">
        <v>-64.947933</v>
      </c>
    </row>
    <row r="1258" spans="1:14" ht="15">
      <c r="A1258">
        <v>1257</v>
      </c>
      <c r="B1258" t="s">
        <v>557</v>
      </c>
      <c r="C1258" t="s">
        <v>441</v>
      </c>
      <c r="D1258" t="s">
        <v>568</v>
      </c>
      <c r="E1258" t="s">
        <v>19</v>
      </c>
      <c r="F1258" t="s">
        <v>124</v>
      </c>
      <c r="J1258" s="1">
        <v>18.350464</v>
      </c>
      <c r="N1258" s="1">
        <v>-65.056962</v>
      </c>
    </row>
    <row r="1259" spans="1:14" ht="15">
      <c r="A1259">
        <v>1258</v>
      </c>
      <c r="B1259" t="s">
        <v>557</v>
      </c>
      <c r="C1259" t="s">
        <v>441</v>
      </c>
      <c r="D1259" t="s">
        <v>327</v>
      </c>
      <c r="E1259" t="s">
        <v>22</v>
      </c>
      <c r="F1259" t="s">
        <v>570</v>
      </c>
      <c r="J1259" s="1">
        <v>18.275805</v>
      </c>
      <c r="N1259" s="1">
        <v>-64.893661</v>
      </c>
    </row>
    <row r="1260" spans="1:14" ht="15">
      <c r="A1260">
        <v>1259</v>
      </c>
      <c r="B1260" t="s">
        <v>557</v>
      </c>
      <c r="C1260" t="s">
        <v>441</v>
      </c>
      <c r="D1260" t="s">
        <v>483</v>
      </c>
      <c r="E1260" t="s">
        <v>22</v>
      </c>
      <c r="F1260" t="s">
        <v>570</v>
      </c>
      <c r="J1260" s="1">
        <v>18.316388</v>
      </c>
      <c r="N1260" s="1">
        <v>-64.941989</v>
      </c>
    </row>
    <row r="1261" spans="1:14" ht="15">
      <c r="A1261">
        <v>1260</v>
      </c>
      <c r="B1261" t="s">
        <v>557</v>
      </c>
      <c r="C1261" t="s">
        <v>441</v>
      </c>
      <c r="D1261" t="s">
        <v>560</v>
      </c>
      <c r="E1261" t="s">
        <v>22</v>
      </c>
      <c r="F1261" t="s">
        <v>570</v>
      </c>
      <c r="J1261" s="1">
        <v>18.315809</v>
      </c>
      <c r="N1261" s="1">
        <v>-64.947933</v>
      </c>
    </row>
    <row r="1262" spans="1:14" ht="15">
      <c r="A1262">
        <v>1261</v>
      </c>
      <c r="B1262" t="s">
        <v>557</v>
      </c>
      <c r="C1262" t="s">
        <v>441</v>
      </c>
      <c r="D1262" t="s">
        <v>565</v>
      </c>
      <c r="E1262" t="s">
        <v>22</v>
      </c>
      <c r="F1262" t="s">
        <v>570</v>
      </c>
      <c r="J1262" s="1">
        <v>18.308641</v>
      </c>
      <c r="N1262" s="1">
        <v>-64.916879</v>
      </c>
    </row>
    <row r="1263" spans="1:14" ht="15">
      <c r="A1263">
        <v>1262</v>
      </c>
      <c r="B1263" t="s">
        <v>557</v>
      </c>
      <c r="C1263" t="s">
        <v>441</v>
      </c>
      <c r="D1263" t="s">
        <v>465</v>
      </c>
      <c r="E1263" t="s">
        <v>22</v>
      </c>
      <c r="F1263" t="s">
        <v>570</v>
      </c>
      <c r="J1263" s="1">
        <v>18.231907</v>
      </c>
      <c r="N1263" s="1">
        <v>-64.85333</v>
      </c>
    </row>
    <row r="1264" spans="1:14" ht="15">
      <c r="A1264">
        <v>1263</v>
      </c>
      <c r="B1264" t="s">
        <v>557</v>
      </c>
      <c r="C1264" t="s">
        <v>441</v>
      </c>
      <c r="D1264" t="s">
        <v>561</v>
      </c>
      <c r="E1264" t="s">
        <v>22</v>
      </c>
      <c r="F1264" t="s">
        <v>570</v>
      </c>
      <c r="J1264" s="1">
        <v>18.344565</v>
      </c>
      <c r="N1264" s="1">
        <v>-64.00514</v>
      </c>
    </row>
    <row r="1265" spans="1:14" ht="15">
      <c r="A1265">
        <v>1264</v>
      </c>
      <c r="B1265" t="s">
        <v>557</v>
      </c>
      <c r="C1265" t="s">
        <v>441</v>
      </c>
      <c r="D1265" t="s">
        <v>515</v>
      </c>
      <c r="E1265" t="s">
        <v>22</v>
      </c>
      <c r="F1265" t="s">
        <v>570</v>
      </c>
      <c r="J1265" s="1">
        <v>18.304486</v>
      </c>
      <c r="N1265" s="1">
        <v>-64.846644</v>
      </c>
    </row>
    <row r="1266" spans="1:14" ht="15">
      <c r="A1266">
        <v>1265</v>
      </c>
      <c r="B1266" t="s">
        <v>557</v>
      </c>
      <c r="C1266" t="s">
        <v>441</v>
      </c>
      <c r="D1266" t="s">
        <v>568</v>
      </c>
      <c r="E1266" t="s">
        <v>22</v>
      </c>
      <c r="F1266" t="s">
        <v>570</v>
      </c>
      <c r="J1266" s="1">
        <v>18.350464</v>
      </c>
      <c r="N1266" s="1">
        <v>-65.056962</v>
      </c>
    </row>
    <row r="1267" spans="1:14" ht="15">
      <c r="A1267">
        <v>1266</v>
      </c>
      <c r="B1267" t="s">
        <v>557</v>
      </c>
      <c r="C1267" t="s">
        <v>441</v>
      </c>
      <c r="D1267" t="s">
        <v>566</v>
      </c>
      <c r="E1267" t="s">
        <v>22</v>
      </c>
      <c r="F1267" t="s">
        <v>570</v>
      </c>
      <c r="J1267" s="1">
        <v>18.375777</v>
      </c>
      <c r="N1267" s="1">
        <v>-64.955611</v>
      </c>
    </row>
    <row r="1268" spans="1:14" ht="15">
      <c r="A1268">
        <v>1267</v>
      </c>
      <c r="B1268" t="s">
        <v>557</v>
      </c>
      <c r="C1268" t="s">
        <v>441</v>
      </c>
      <c r="D1268" t="s">
        <v>327</v>
      </c>
      <c r="E1268" t="s">
        <v>23</v>
      </c>
      <c r="J1268" s="1">
        <v>18.275805</v>
      </c>
      <c r="N1268" s="1">
        <v>-64.893661</v>
      </c>
    </row>
    <row r="1269" spans="1:14" ht="15">
      <c r="A1269">
        <v>1268</v>
      </c>
      <c r="B1269" t="s">
        <v>557</v>
      </c>
      <c r="C1269" t="s">
        <v>441</v>
      </c>
      <c r="D1269" t="s">
        <v>483</v>
      </c>
      <c r="E1269" t="s">
        <v>23</v>
      </c>
      <c r="J1269" s="1">
        <v>18.316388</v>
      </c>
      <c r="N1269" s="1">
        <v>-64.941989</v>
      </c>
    </row>
    <row r="1270" spans="1:14" ht="15">
      <c r="A1270">
        <v>1269</v>
      </c>
      <c r="B1270" t="s">
        <v>557</v>
      </c>
      <c r="C1270" t="s">
        <v>441</v>
      </c>
      <c r="D1270" t="s">
        <v>560</v>
      </c>
      <c r="E1270" t="s">
        <v>23</v>
      </c>
      <c r="J1270" s="1">
        <v>18.315809</v>
      </c>
      <c r="N1270" s="1">
        <v>-64.947933</v>
      </c>
    </row>
    <row r="1271" spans="1:14" ht="15">
      <c r="A1271">
        <v>1270</v>
      </c>
      <c r="B1271" t="s">
        <v>557</v>
      </c>
      <c r="C1271" t="s">
        <v>441</v>
      </c>
      <c r="D1271" t="s">
        <v>565</v>
      </c>
      <c r="E1271" t="s">
        <v>23</v>
      </c>
      <c r="J1271" s="1">
        <v>18.308641</v>
      </c>
      <c r="N1271" s="1">
        <v>-64.916879</v>
      </c>
    </row>
    <row r="1272" spans="1:14" ht="15">
      <c r="A1272">
        <v>1271</v>
      </c>
      <c r="B1272" t="s">
        <v>557</v>
      </c>
      <c r="C1272" t="s">
        <v>441</v>
      </c>
      <c r="D1272" t="s">
        <v>465</v>
      </c>
      <c r="E1272" t="s">
        <v>23</v>
      </c>
      <c r="J1272" s="1">
        <v>18.231907</v>
      </c>
      <c r="N1272" s="1">
        <v>-64.85333</v>
      </c>
    </row>
    <row r="1273" spans="1:14" ht="15">
      <c r="A1273">
        <v>1272</v>
      </c>
      <c r="B1273" t="s">
        <v>557</v>
      </c>
      <c r="C1273" t="s">
        <v>441</v>
      </c>
      <c r="D1273" t="s">
        <v>561</v>
      </c>
      <c r="E1273" t="s">
        <v>23</v>
      </c>
      <c r="J1273" s="1">
        <v>18.344565</v>
      </c>
      <c r="N1273" s="1">
        <v>-64.00514</v>
      </c>
    </row>
    <row r="1274" spans="1:14" ht="15">
      <c r="A1274">
        <v>1273</v>
      </c>
      <c r="B1274" t="s">
        <v>557</v>
      </c>
      <c r="C1274" t="s">
        <v>441</v>
      </c>
      <c r="D1274" t="s">
        <v>515</v>
      </c>
      <c r="E1274" t="s">
        <v>23</v>
      </c>
      <c r="J1274" s="1">
        <v>18.304486</v>
      </c>
      <c r="N1274" s="1">
        <v>-64.846644</v>
      </c>
    </row>
    <row r="1275" spans="1:14" ht="15">
      <c r="A1275">
        <v>1274</v>
      </c>
      <c r="B1275" t="s">
        <v>557</v>
      </c>
      <c r="C1275" t="s">
        <v>441</v>
      </c>
      <c r="D1275" t="s">
        <v>568</v>
      </c>
      <c r="E1275" t="s">
        <v>23</v>
      </c>
      <c r="J1275" s="1">
        <v>18.350464</v>
      </c>
      <c r="N1275" s="1">
        <v>-65.056962</v>
      </c>
    </row>
    <row r="1276" spans="1:14" ht="15">
      <c r="A1276">
        <v>1275</v>
      </c>
      <c r="B1276" t="s">
        <v>557</v>
      </c>
      <c r="C1276" t="s">
        <v>441</v>
      </c>
      <c r="D1276" t="s">
        <v>566</v>
      </c>
      <c r="E1276" t="s">
        <v>23</v>
      </c>
      <c r="J1276" s="1">
        <v>18.375777</v>
      </c>
      <c r="N1276" s="1">
        <v>-64.955611</v>
      </c>
    </row>
    <row r="1277" spans="1:14" ht="15">
      <c r="A1277">
        <v>1276</v>
      </c>
      <c r="B1277" t="s">
        <v>557</v>
      </c>
      <c r="C1277" t="s">
        <v>441</v>
      </c>
      <c r="D1277" t="s">
        <v>327</v>
      </c>
      <c r="E1277" t="s">
        <v>24</v>
      </c>
      <c r="J1277" s="1">
        <v>18.275805</v>
      </c>
      <c r="N1277" s="1">
        <v>-64.893661</v>
      </c>
    </row>
    <row r="1278" spans="1:14" ht="15">
      <c r="A1278">
        <v>1277</v>
      </c>
      <c r="B1278" t="s">
        <v>557</v>
      </c>
      <c r="C1278" t="s">
        <v>441</v>
      </c>
      <c r="D1278" t="s">
        <v>483</v>
      </c>
      <c r="E1278" t="s">
        <v>24</v>
      </c>
      <c r="J1278" s="1">
        <v>18.316388</v>
      </c>
      <c r="N1278" s="1">
        <v>-64.941989</v>
      </c>
    </row>
    <row r="1279" spans="1:14" ht="15">
      <c r="A1279">
        <v>1278</v>
      </c>
      <c r="B1279" t="s">
        <v>557</v>
      </c>
      <c r="C1279" t="s">
        <v>441</v>
      </c>
      <c r="D1279" t="s">
        <v>560</v>
      </c>
      <c r="E1279" t="s">
        <v>24</v>
      </c>
      <c r="J1279" s="1">
        <v>18.315809</v>
      </c>
      <c r="N1279" s="1">
        <v>-64.947933</v>
      </c>
    </row>
    <row r="1280" spans="1:14" ht="15">
      <c r="A1280">
        <v>1279</v>
      </c>
      <c r="B1280" t="s">
        <v>557</v>
      </c>
      <c r="C1280" t="s">
        <v>441</v>
      </c>
      <c r="D1280" t="s">
        <v>565</v>
      </c>
      <c r="E1280" t="s">
        <v>24</v>
      </c>
      <c r="J1280" s="1">
        <v>18.308641</v>
      </c>
      <c r="N1280" s="1">
        <v>-64.916879</v>
      </c>
    </row>
    <row r="1281" spans="1:14" ht="15">
      <c r="A1281">
        <v>1280</v>
      </c>
      <c r="B1281" t="s">
        <v>557</v>
      </c>
      <c r="C1281" t="s">
        <v>441</v>
      </c>
      <c r="D1281" t="s">
        <v>561</v>
      </c>
      <c r="E1281" t="s">
        <v>24</v>
      </c>
      <c r="J1281" s="1">
        <v>18.344565</v>
      </c>
      <c r="N1281" s="1">
        <v>-64.00514</v>
      </c>
    </row>
    <row r="1282" spans="1:14" ht="15">
      <c r="A1282">
        <v>1281</v>
      </c>
      <c r="B1282" t="s">
        <v>557</v>
      </c>
      <c r="C1282" t="s">
        <v>441</v>
      </c>
      <c r="D1282" t="s">
        <v>515</v>
      </c>
      <c r="E1282" t="s">
        <v>24</v>
      </c>
      <c r="J1282" s="1">
        <v>18.304486</v>
      </c>
      <c r="N1282" s="1">
        <v>-64.846644</v>
      </c>
    </row>
    <row r="1283" spans="1:14" ht="15">
      <c r="A1283">
        <v>1282</v>
      </c>
      <c r="B1283" t="s">
        <v>557</v>
      </c>
      <c r="C1283" t="s">
        <v>441</v>
      </c>
      <c r="D1283" t="s">
        <v>568</v>
      </c>
      <c r="E1283" t="s">
        <v>24</v>
      </c>
      <c r="J1283" s="1">
        <v>18.350464</v>
      </c>
      <c r="N1283" s="1">
        <v>-65.056962</v>
      </c>
    </row>
    <row r="1284" spans="1:14" ht="15">
      <c r="A1284">
        <v>1283</v>
      </c>
      <c r="B1284" t="s">
        <v>557</v>
      </c>
      <c r="C1284" t="s">
        <v>441</v>
      </c>
      <c r="D1284" t="s">
        <v>566</v>
      </c>
      <c r="E1284" t="s">
        <v>24</v>
      </c>
      <c r="J1284" s="1">
        <v>18.375777</v>
      </c>
      <c r="N1284" s="1">
        <v>-64.955611</v>
      </c>
    </row>
    <row r="1285" spans="1:14" ht="15">
      <c r="A1285">
        <v>1284</v>
      </c>
      <c r="B1285" t="s">
        <v>557</v>
      </c>
      <c r="C1285" t="s">
        <v>441</v>
      </c>
      <c r="D1285" t="s">
        <v>327</v>
      </c>
      <c r="E1285" t="s">
        <v>25</v>
      </c>
      <c r="J1285" s="1">
        <v>18.275805</v>
      </c>
      <c r="N1285" s="1">
        <v>-64.893661</v>
      </c>
    </row>
    <row r="1286" spans="1:14" ht="15">
      <c r="A1286">
        <v>1285</v>
      </c>
      <c r="B1286" t="s">
        <v>557</v>
      </c>
      <c r="C1286" t="s">
        <v>441</v>
      </c>
      <c r="D1286" t="s">
        <v>483</v>
      </c>
      <c r="E1286" t="s">
        <v>25</v>
      </c>
      <c r="J1286" s="1">
        <v>18.316388</v>
      </c>
      <c r="N1286" s="1">
        <v>-64.941989</v>
      </c>
    </row>
    <row r="1287" spans="1:14" ht="15">
      <c r="A1287">
        <v>1286</v>
      </c>
      <c r="B1287" t="s">
        <v>557</v>
      </c>
      <c r="C1287" t="s">
        <v>441</v>
      </c>
      <c r="D1287" t="s">
        <v>560</v>
      </c>
      <c r="E1287" t="s">
        <v>25</v>
      </c>
      <c r="J1287" s="1">
        <v>18.315809</v>
      </c>
      <c r="N1287" s="1">
        <v>-64.947933</v>
      </c>
    </row>
    <row r="1288" spans="1:14" ht="15">
      <c r="A1288">
        <v>1287</v>
      </c>
      <c r="B1288" t="s">
        <v>557</v>
      </c>
      <c r="C1288" t="s">
        <v>441</v>
      </c>
      <c r="D1288" t="s">
        <v>565</v>
      </c>
      <c r="E1288" t="s">
        <v>25</v>
      </c>
      <c r="J1288" s="1">
        <v>18.308641</v>
      </c>
      <c r="N1288" s="1">
        <v>-64.916879</v>
      </c>
    </row>
    <row r="1289" spans="1:14" ht="15">
      <c r="A1289">
        <v>1288</v>
      </c>
      <c r="B1289" t="s">
        <v>557</v>
      </c>
      <c r="C1289" t="s">
        <v>441</v>
      </c>
      <c r="D1289" t="s">
        <v>465</v>
      </c>
      <c r="E1289" t="s">
        <v>25</v>
      </c>
      <c r="J1289" s="1">
        <v>18.231907</v>
      </c>
      <c r="N1289" s="1">
        <v>-64.85333</v>
      </c>
    </row>
    <row r="1290" spans="1:14" ht="15">
      <c r="A1290">
        <v>1289</v>
      </c>
      <c r="B1290" t="s">
        <v>557</v>
      </c>
      <c r="C1290" t="s">
        <v>441</v>
      </c>
      <c r="D1290" t="s">
        <v>561</v>
      </c>
      <c r="E1290" t="s">
        <v>25</v>
      </c>
      <c r="J1290" s="1">
        <v>18.344565</v>
      </c>
      <c r="N1290" s="1">
        <v>-64.00514</v>
      </c>
    </row>
    <row r="1291" spans="1:14" ht="15">
      <c r="A1291">
        <v>1290</v>
      </c>
      <c r="B1291" t="s">
        <v>557</v>
      </c>
      <c r="C1291" t="s">
        <v>441</v>
      </c>
      <c r="D1291" t="s">
        <v>515</v>
      </c>
      <c r="E1291" t="s">
        <v>25</v>
      </c>
      <c r="J1291" s="1">
        <v>18.304486</v>
      </c>
      <c r="N1291" s="1">
        <v>-64.846644</v>
      </c>
    </row>
    <row r="1292" spans="1:14" ht="15">
      <c r="A1292">
        <v>1291</v>
      </c>
      <c r="B1292" t="s">
        <v>557</v>
      </c>
      <c r="C1292" t="s">
        <v>441</v>
      </c>
      <c r="D1292" t="s">
        <v>568</v>
      </c>
      <c r="E1292" t="s">
        <v>25</v>
      </c>
      <c r="J1292" s="1">
        <v>18.350464</v>
      </c>
      <c r="N1292" s="1">
        <v>-65.056962</v>
      </c>
    </row>
    <row r="1293" spans="1:14" ht="15">
      <c r="A1293">
        <v>1292</v>
      </c>
      <c r="B1293" t="s">
        <v>557</v>
      </c>
      <c r="C1293" t="s">
        <v>441</v>
      </c>
      <c r="D1293" t="s">
        <v>566</v>
      </c>
      <c r="E1293" t="s">
        <v>25</v>
      </c>
      <c r="J1293" s="1">
        <v>18.375777</v>
      </c>
      <c r="N1293" s="1">
        <v>-64.955611</v>
      </c>
    </row>
    <row r="1294" spans="1:14" ht="15">
      <c r="A1294">
        <v>1293</v>
      </c>
      <c r="B1294" t="s">
        <v>557</v>
      </c>
      <c r="C1294" t="s">
        <v>441</v>
      </c>
      <c r="D1294" t="s">
        <v>327</v>
      </c>
      <c r="E1294" t="s">
        <v>28</v>
      </c>
      <c r="F1294" t="s">
        <v>571</v>
      </c>
      <c r="J1294" s="1">
        <v>18.275805</v>
      </c>
      <c r="N1294" s="1">
        <v>-64.893661</v>
      </c>
    </row>
    <row r="1295" spans="1:14" ht="15">
      <c r="A1295">
        <v>1294</v>
      </c>
      <c r="B1295" t="s">
        <v>557</v>
      </c>
      <c r="C1295" t="s">
        <v>441</v>
      </c>
      <c r="D1295" t="s">
        <v>483</v>
      </c>
      <c r="E1295" t="s">
        <v>28</v>
      </c>
      <c r="J1295" s="1">
        <v>18.316388</v>
      </c>
      <c r="N1295" s="1">
        <v>-64.941989</v>
      </c>
    </row>
    <row r="1296" spans="1:14" ht="15">
      <c r="A1296">
        <v>1295</v>
      </c>
      <c r="B1296" t="s">
        <v>557</v>
      </c>
      <c r="C1296" t="s">
        <v>441</v>
      </c>
      <c r="D1296" t="s">
        <v>560</v>
      </c>
      <c r="E1296" t="s">
        <v>28</v>
      </c>
      <c r="J1296" s="1">
        <v>18.315809</v>
      </c>
      <c r="N1296" s="1">
        <v>-64.947933</v>
      </c>
    </row>
    <row r="1297" spans="1:14" ht="15">
      <c r="A1297">
        <v>1296</v>
      </c>
      <c r="B1297" t="s">
        <v>557</v>
      </c>
      <c r="C1297" t="s">
        <v>441</v>
      </c>
      <c r="D1297" t="s">
        <v>565</v>
      </c>
      <c r="E1297" t="s">
        <v>28</v>
      </c>
      <c r="J1297" s="1">
        <v>18.308641</v>
      </c>
      <c r="N1297" s="1">
        <v>-64.916879</v>
      </c>
    </row>
    <row r="1298" spans="1:14" ht="15">
      <c r="A1298">
        <v>1297</v>
      </c>
      <c r="B1298" t="s">
        <v>557</v>
      </c>
      <c r="C1298" t="s">
        <v>441</v>
      </c>
      <c r="D1298" t="s">
        <v>465</v>
      </c>
      <c r="E1298" t="s">
        <v>28</v>
      </c>
      <c r="J1298" s="1">
        <v>18.231907</v>
      </c>
      <c r="N1298" s="1">
        <v>-64.85333</v>
      </c>
    </row>
    <row r="1299" spans="1:14" ht="15">
      <c r="A1299">
        <v>1298</v>
      </c>
      <c r="B1299" t="s">
        <v>557</v>
      </c>
      <c r="C1299" t="s">
        <v>441</v>
      </c>
      <c r="D1299" t="s">
        <v>561</v>
      </c>
      <c r="E1299" t="s">
        <v>28</v>
      </c>
      <c r="J1299" s="1">
        <v>18.344565</v>
      </c>
      <c r="N1299" s="1">
        <v>-64.00514</v>
      </c>
    </row>
    <row r="1300" spans="1:14" ht="15">
      <c r="A1300">
        <v>1299</v>
      </c>
      <c r="B1300" t="s">
        <v>557</v>
      </c>
      <c r="C1300" t="s">
        <v>441</v>
      </c>
      <c r="D1300" t="s">
        <v>515</v>
      </c>
      <c r="E1300" t="s">
        <v>28</v>
      </c>
      <c r="J1300" s="1">
        <v>18.304486</v>
      </c>
      <c r="N1300" s="1">
        <v>-64.846644</v>
      </c>
    </row>
    <row r="1301" spans="1:14" ht="15">
      <c r="A1301">
        <v>1300</v>
      </c>
      <c r="B1301" t="s">
        <v>557</v>
      </c>
      <c r="C1301" t="s">
        <v>441</v>
      </c>
      <c r="D1301" t="s">
        <v>568</v>
      </c>
      <c r="E1301" t="s">
        <v>28</v>
      </c>
      <c r="J1301" s="1">
        <v>18.350464</v>
      </c>
      <c r="N1301" s="1">
        <v>-65.056962</v>
      </c>
    </row>
    <row r="1302" spans="1:14" ht="15">
      <c r="A1302">
        <v>1301</v>
      </c>
      <c r="B1302" t="s">
        <v>557</v>
      </c>
      <c r="C1302" t="s">
        <v>441</v>
      </c>
      <c r="D1302" t="s">
        <v>566</v>
      </c>
      <c r="E1302" t="s">
        <v>28</v>
      </c>
      <c r="J1302" s="1">
        <v>18.375777</v>
      </c>
      <c r="N1302" s="1">
        <v>-64.955611</v>
      </c>
    </row>
    <row r="1303" spans="1:14" ht="15">
      <c r="A1303">
        <v>1302</v>
      </c>
      <c r="B1303" t="s">
        <v>572</v>
      </c>
      <c r="C1303" t="s">
        <v>441</v>
      </c>
      <c r="D1303" t="s">
        <v>501</v>
      </c>
      <c r="E1303" t="s">
        <v>7</v>
      </c>
      <c r="J1303" s="1">
        <f>18+(19.305/60)</f>
        <v>18.32175</v>
      </c>
      <c r="N1303" s="1">
        <v>-64.8457</v>
      </c>
    </row>
    <row r="1304" spans="1:14" ht="15">
      <c r="A1304">
        <v>1303</v>
      </c>
      <c r="B1304" t="s">
        <v>572</v>
      </c>
      <c r="C1304" t="s">
        <v>441</v>
      </c>
      <c r="D1304" t="s">
        <v>548</v>
      </c>
      <c r="E1304" t="s">
        <v>7</v>
      </c>
      <c r="F1304" t="s">
        <v>577</v>
      </c>
      <c r="J1304" s="1">
        <f>18+(18.192/60)</f>
        <v>18.3032</v>
      </c>
      <c r="N1304" s="1">
        <v>-64.83675</v>
      </c>
    </row>
    <row r="1305" spans="1:14" ht="15">
      <c r="A1305">
        <v>1304</v>
      </c>
      <c r="B1305" t="s">
        <v>572</v>
      </c>
      <c r="C1305" t="s">
        <v>441</v>
      </c>
      <c r="D1305" t="s">
        <v>573</v>
      </c>
      <c r="E1305" t="s">
        <v>7</v>
      </c>
      <c r="F1305" t="s">
        <v>578</v>
      </c>
      <c r="J1305" s="1">
        <f>18+(16.564/60)</f>
        <v>18.276066666666665</v>
      </c>
      <c r="N1305" s="1">
        <v>-64.89765</v>
      </c>
    </row>
    <row r="1306" spans="1:14" ht="15">
      <c r="A1306">
        <v>1305</v>
      </c>
      <c r="B1306" t="s">
        <v>572</v>
      </c>
      <c r="C1306" t="s">
        <v>441</v>
      </c>
      <c r="D1306" t="s">
        <v>419</v>
      </c>
      <c r="E1306" t="s">
        <v>7</v>
      </c>
      <c r="J1306" s="1">
        <f>18+(18.232/60)</f>
        <v>18.303866666666668</v>
      </c>
      <c r="N1306" s="1">
        <v>-64.8482</v>
      </c>
    </row>
    <row r="1307" spans="1:14" ht="15">
      <c r="A1307">
        <v>1306</v>
      </c>
      <c r="B1307" t="s">
        <v>572</v>
      </c>
      <c r="C1307" t="s">
        <v>441</v>
      </c>
      <c r="D1307" t="s">
        <v>501</v>
      </c>
      <c r="E1307" t="s">
        <v>13</v>
      </c>
      <c r="J1307" s="1">
        <f>18+(19.305/60)</f>
        <v>18.32175</v>
      </c>
      <c r="N1307" s="1">
        <v>-64.8457</v>
      </c>
    </row>
    <row r="1308" spans="1:14" ht="15">
      <c r="A1308">
        <v>1307</v>
      </c>
      <c r="B1308" t="s">
        <v>572</v>
      </c>
      <c r="C1308" t="s">
        <v>441</v>
      </c>
      <c r="D1308" t="s">
        <v>573</v>
      </c>
      <c r="E1308" t="s">
        <v>13</v>
      </c>
      <c r="J1308" s="1">
        <f>18+(16.564/60)</f>
        <v>18.276066666666665</v>
      </c>
      <c r="N1308" s="1">
        <v>-64.89765</v>
      </c>
    </row>
    <row r="1309" spans="1:14" ht="15">
      <c r="A1309">
        <v>1308</v>
      </c>
      <c r="B1309" t="s">
        <v>572</v>
      </c>
      <c r="C1309" t="s">
        <v>441</v>
      </c>
      <c r="D1309" t="s">
        <v>574</v>
      </c>
      <c r="E1309" t="s">
        <v>17</v>
      </c>
      <c r="F1309" t="s">
        <v>579</v>
      </c>
      <c r="J1309" s="1">
        <v>18.297153</v>
      </c>
      <c r="N1309" s="1">
        <v>-64.847496</v>
      </c>
    </row>
    <row r="1310" spans="1:14" ht="15">
      <c r="A1310">
        <v>1309</v>
      </c>
      <c r="B1310" t="s">
        <v>572</v>
      </c>
      <c r="C1310" t="s">
        <v>441</v>
      </c>
      <c r="D1310" t="s">
        <v>575</v>
      </c>
      <c r="E1310" t="s">
        <v>17</v>
      </c>
      <c r="F1310" t="s">
        <v>579</v>
      </c>
      <c r="J1310" s="1">
        <f>18+(16.686/60)</f>
        <v>18.2781</v>
      </c>
      <c r="N1310" s="1">
        <v>-64.889367</v>
      </c>
    </row>
    <row r="1311" spans="1:14" ht="15">
      <c r="A1311">
        <v>1310</v>
      </c>
      <c r="B1311" t="s">
        <v>572</v>
      </c>
      <c r="C1311" t="s">
        <v>441</v>
      </c>
      <c r="D1311" t="s">
        <v>574</v>
      </c>
      <c r="E1311" t="s">
        <v>19</v>
      </c>
      <c r="F1311" t="s">
        <v>579</v>
      </c>
      <c r="J1311" s="1">
        <v>18.297153</v>
      </c>
      <c r="N1311" s="1">
        <v>-64.847496</v>
      </c>
    </row>
    <row r="1312" spans="1:14" ht="15">
      <c r="A1312">
        <v>1311</v>
      </c>
      <c r="B1312" t="s">
        <v>572</v>
      </c>
      <c r="C1312" t="s">
        <v>441</v>
      </c>
      <c r="D1312" t="s">
        <v>575</v>
      </c>
      <c r="E1312" t="s">
        <v>19</v>
      </c>
      <c r="F1312" t="s">
        <v>579</v>
      </c>
      <c r="J1312" s="1">
        <f>18+(16.686/60)</f>
        <v>18.2781</v>
      </c>
      <c r="N1312" s="1">
        <v>-64.889367</v>
      </c>
    </row>
    <row r="1313" spans="1:14" ht="15">
      <c r="A1313">
        <v>1312</v>
      </c>
      <c r="B1313" t="s">
        <v>572</v>
      </c>
      <c r="C1313" t="s">
        <v>441</v>
      </c>
      <c r="D1313" t="s">
        <v>574</v>
      </c>
      <c r="E1313" t="s">
        <v>22</v>
      </c>
      <c r="F1313" t="s">
        <v>579</v>
      </c>
      <c r="J1313" s="1">
        <v>18.297153</v>
      </c>
      <c r="N1313" s="1">
        <v>-64.847496</v>
      </c>
    </row>
    <row r="1314" spans="1:14" ht="15">
      <c r="A1314">
        <v>1313</v>
      </c>
      <c r="B1314" t="s">
        <v>572</v>
      </c>
      <c r="C1314" t="s">
        <v>441</v>
      </c>
      <c r="D1314" t="s">
        <v>575</v>
      </c>
      <c r="E1314" t="s">
        <v>22</v>
      </c>
      <c r="F1314" t="s">
        <v>579</v>
      </c>
      <c r="J1314" s="1">
        <f>18+(16.686/60)</f>
        <v>18.2781</v>
      </c>
      <c r="N1314" s="1">
        <v>-64.889367</v>
      </c>
    </row>
    <row r="1315" spans="1:14" ht="15">
      <c r="A1315">
        <v>1314</v>
      </c>
      <c r="B1315" t="s">
        <v>572</v>
      </c>
      <c r="C1315" t="s">
        <v>441</v>
      </c>
      <c r="D1315" t="s">
        <v>576</v>
      </c>
      <c r="E1315" t="s">
        <v>23</v>
      </c>
      <c r="J1315" s="1">
        <f>18+(16.611/60)</f>
        <v>18.27685</v>
      </c>
      <c r="N1315" s="1">
        <v>-64.90005</v>
      </c>
    </row>
    <row r="1316" spans="1:14" ht="15">
      <c r="A1316">
        <v>1315</v>
      </c>
      <c r="B1316" t="s">
        <v>572</v>
      </c>
      <c r="C1316" t="s">
        <v>441</v>
      </c>
      <c r="D1316" t="s">
        <v>580</v>
      </c>
      <c r="E1316" t="s">
        <v>23</v>
      </c>
      <c r="J1316" s="1">
        <f>18+(16.564/60)</f>
        <v>18.276066666666665</v>
      </c>
      <c r="N1316" s="1">
        <v>-64.89765</v>
      </c>
    </row>
    <row r="1317" spans="1:14" ht="15">
      <c r="A1317">
        <v>1316</v>
      </c>
      <c r="B1317" t="s">
        <v>572</v>
      </c>
      <c r="C1317" t="s">
        <v>441</v>
      </c>
      <c r="D1317" t="s">
        <v>575</v>
      </c>
      <c r="E1317" t="s">
        <v>23</v>
      </c>
      <c r="J1317" s="1">
        <f>18+(16.686/60)</f>
        <v>18.2781</v>
      </c>
      <c r="N1317" s="1">
        <v>-64.889367</v>
      </c>
    </row>
    <row r="1318" spans="1:14" ht="15">
      <c r="A1318">
        <v>1317</v>
      </c>
      <c r="B1318" t="s">
        <v>572</v>
      </c>
      <c r="C1318" t="s">
        <v>441</v>
      </c>
      <c r="D1318" t="s">
        <v>574</v>
      </c>
      <c r="E1318" t="s">
        <v>23</v>
      </c>
      <c r="J1318" s="1">
        <v>18.297153</v>
      </c>
      <c r="N1318" s="1">
        <v>-64.847496</v>
      </c>
    </row>
    <row r="1319" spans="1:14" ht="15">
      <c r="A1319">
        <v>1318</v>
      </c>
      <c r="B1319" t="s">
        <v>572</v>
      </c>
      <c r="C1319" t="s">
        <v>441</v>
      </c>
      <c r="D1319" t="s">
        <v>548</v>
      </c>
      <c r="E1319" t="s">
        <v>23</v>
      </c>
      <c r="J1319" s="1">
        <f>18+(18.192/60)</f>
        <v>18.3032</v>
      </c>
      <c r="N1319" s="1">
        <v>-64.83675</v>
      </c>
    </row>
    <row r="1320" spans="1:14" ht="15">
      <c r="A1320">
        <v>1319</v>
      </c>
      <c r="B1320" t="s">
        <v>572</v>
      </c>
      <c r="C1320" t="s">
        <v>441</v>
      </c>
      <c r="D1320" t="s">
        <v>419</v>
      </c>
      <c r="E1320" t="s">
        <v>23</v>
      </c>
      <c r="J1320" s="1">
        <f>18+(18.232/60)</f>
        <v>18.303866666666668</v>
      </c>
      <c r="N1320" s="1">
        <v>-64.8482</v>
      </c>
    </row>
    <row r="1321" spans="1:14" ht="15">
      <c r="A1321">
        <v>1320</v>
      </c>
      <c r="B1321" t="s">
        <v>572</v>
      </c>
      <c r="C1321" t="s">
        <v>441</v>
      </c>
      <c r="D1321" t="s">
        <v>549</v>
      </c>
      <c r="E1321" t="s">
        <v>23</v>
      </c>
      <c r="J1321" s="1">
        <f>18+(17.885/60)</f>
        <v>18.298083333333334</v>
      </c>
      <c r="N1321" s="1">
        <v>-64.8297</v>
      </c>
    </row>
    <row r="1322" spans="1:14" ht="15">
      <c r="A1322">
        <v>1321</v>
      </c>
      <c r="B1322" t="s">
        <v>572</v>
      </c>
      <c r="C1322" t="s">
        <v>441</v>
      </c>
      <c r="D1322" t="s">
        <v>470</v>
      </c>
      <c r="E1322" t="s">
        <v>24</v>
      </c>
      <c r="F1322" t="s">
        <v>581</v>
      </c>
      <c r="J1322" s="1">
        <f>18+(16.686/60)</f>
        <v>18.2781</v>
      </c>
      <c r="N1322" s="1">
        <v>-64.889367</v>
      </c>
    </row>
    <row r="1323" spans="1:14" ht="15">
      <c r="A1323">
        <v>1322</v>
      </c>
      <c r="B1323" t="s">
        <v>572</v>
      </c>
      <c r="C1323" t="s">
        <v>441</v>
      </c>
      <c r="D1323" t="s">
        <v>549</v>
      </c>
      <c r="E1323" t="s">
        <v>24</v>
      </c>
      <c r="F1323" t="s">
        <v>124</v>
      </c>
      <c r="J1323" s="1">
        <f>18+(17.885/60)</f>
        <v>18.298083333333334</v>
      </c>
      <c r="N1323" s="1">
        <v>-64.8297</v>
      </c>
    </row>
    <row r="1324" spans="1:14" ht="15">
      <c r="A1324">
        <v>1323</v>
      </c>
      <c r="B1324" t="s">
        <v>572</v>
      </c>
      <c r="C1324" t="s">
        <v>441</v>
      </c>
      <c r="D1324" t="s">
        <v>548</v>
      </c>
      <c r="E1324" t="s">
        <v>24</v>
      </c>
      <c r="F1324" t="s">
        <v>582</v>
      </c>
      <c r="J1324" s="1">
        <f>18+(18.192/60)</f>
        <v>18.3032</v>
      </c>
      <c r="N1324" s="1">
        <v>-64.83675</v>
      </c>
    </row>
    <row r="1325" spans="1:14" ht="15">
      <c r="A1325">
        <v>1324</v>
      </c>
      <c r="B1325" t="s">
        <v>572</v>
      </c>
      <c r="C1325" t="s">
        <v>441</v>
      </c>
      <c r="D1325" t="s">
        <v>327</v>
      </c>
      <c r="E1325" t="s">
        <v>25</v>
      </c>
      <c r="F1325" t="s">
        <v>124</v>
      </c>
      <c r="J1325" s="1">
        <v>18.275805</v>
      </c>
      <c r="N1325" s="1">
        <v>-64.893661</v>
      </c>
    </row>
    <row r="1326" spans="1:14" ht="15">
      <c r="A1326">
        <v>1325</v>
      </c>
      <c r="B1326" t="s">
        <v>572</v>
      </c>
      <c r="C1326" t="s">
        <v>441</v>
      </c>
      <c r="D1326" t="s">
        <v>576</v>
      </c>
      <c r="E1326" t="s">
        <v>28</v>
      </c>
      <c r="J1326" s="1">
        <f>18+(16.611/60)</f>
        <v>18.27685</v>
      </c>
      <c r="N1326" s="1">
        <v>-64.90005</v>
      </c>
    </row>
    <row r="1327" spans="1:14" ht="15">
      <c r="A1327">
        <v>1326</v>
      </c>
      <c r="B1327" t="s">
        <v>572</v>
      </c>
      <c r="C1327" t="s">
        <v>441</v>
      </c>
      <c r="D1327" t="s">
        <v>580</v>
      </c>
      <c r="E1327" t="s">
        <v>28</v>
      </c>
      <c r="J1327" s="1">
        <f>18+(16.564/60)</f>
        <v>18.276066666666665</v>
      </c>
      <c r="N1327" s="1">
        <v>-64.89765</v>
      </c>
    </row>
    <row r="1328" spans="1:14" ht="15">
      <c r="A1328">
        <v>1327</v>
      </c>
      <c r="B1328" t="s">
        <v>572</v>
      </c>
      <c r="C1328" t="s">
        <v>441</v>
      </c>
      <c r="D1328" t="s">
        <v>575</v>
      </c>
      <c r="E1328" t="s">
        <v>28</v>
      </c>
      <c r="J1328" s="1">
        <f>18+(16.686/60)</f>
        <v>18.2781</v>
      </c>
      <c r="N1328" s="1">
        <v>-64.889367</v>
      </c>
    </row>
    <row r="1329" spans="1:14" ht="15">
      <c r="A1329">
        <v>1328</v>
      </c>
      <c r="B1329" t="s">
        <v>572</v>
      </c>
      <c r="C1329" t="s">
        <v>441</v>
      </c>
      <c r="D1329" t="s">
        <v>574</v>
      </c>
      <c r="E1329" t="s">
        <v>28</v>
      </c>
      <c r="J1329" s="1">
        <v>18.297153</v>
      </c>
      <c r="N1329" s="1">
        <v>-64.847496</v>
      </c>
    </row>
    <row r="1330" spans="1:14" ht="15">
      <c r="A1330">
        <v>1329</v>
      </c>
      <c r="B1330" t="s">
        <v>572</v>
      </c>
      <c r="C1330" t="s">
        <v>441</v>
      </c>
      <c r="D1330" t="s">
        <v>548</v>
      </c>
      <c r="E1330" t="s">
        <v>28</v>
      </c>
      <c r="J1330" s="1">
        <f>18+(18.192/60)</f>
        <v>18.3032</v>
      </c>
      <c r="N1330" s="1">
        <v>-64.83675</v>
      </c>
    </row>
    <row r="1331" spans="1:14" ht="15">
      <c r="A1331">
        <v>1330</v>
      </c>
      <c r="B1331" t="s">
        <v>572</v>
      </c>
      <c r="C1331" t="s">
        <v>441</v>
      </c>
      <c r="D1331" t="s">
        <v>419</v>
      </c>
      <c r="E1331" t="s">
        <v>28</v>
      </c>
      <c r="J1331" s="1">
        <f>18+(18.232/60)</f>
        <v>18.303866666666668</v>
      </c>
      <c r="N1331" s="1">
        <v>-64.8482</v>
      </c>
    </row>
    <row r="1332" spans="1:14" ht="15">
      <c r="A1332">
        <v>1331</v>
      </c>
      <c r="B1332" t="s">
        <v>572</v>
      </c>
      <c r="C1332" t="s">
        <v>441</v>
      </c>
      <c r="D1332" t="s">
        <v>549</v>
      </c>
      <c r="E1332" t="s">
        <v>28</v>
      </c>
      <c r="J1332" s="1">
        <f>18+(17.885/60)</f>
        <v>18.298083333333334</v>
      </c>
      <c r="N1332" s="1">
        <v>-64.8297</v>
      </c>
    </row>
    <row r="1333" spans="1:14" ht="15">
      <c r="A1333">
        <v>1332</v>
      </c>
      <c r="B1333" t="s">
        <v>572</v>
      </c>
      <c r="C1333" t="s">
        <v>441</v>
      </c>
      <c r="D1333" t="s">
        <v>470</v>
      </c>
      <c r="E1333" t="s">
        <v>28</v>
      </c>
      <c r="J1333" s="1">
        <f>18+(16.686/60)</f>
        <v>18.2781</v>
      </c>
      <c r="N1333" s="1">
        <v>-64.889367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J13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lisamarie.carrubba</cp:lastModifiedBy>
  <dcterms:created xsi:type="dcterms:W3CDTF">2012-01-27T18:40:44Z</dcterms:created>
  <dcterms:modified xsi:type="dcterms:W3CDTF">2013-03-25T20:13:04Z</dcterms:modified>
  <cp:category/>
  <cp:version/>
  <cp:contentType/>
  <cp:contentStatus/>
</cp:coreProperties>
</file>