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1125" windowWidth="19320" windowHeight="12120" tabRatio="862" activeTab="0"/>
  </bookViews>
  <sheets>
    <sheet name="Workbook Data Structure" sheetId="1" r:id="rId1"/>
    <sheet name="Data - original" sheetId="2" r:id="rId2"/>
    <sheet name="Data - Clean Fl and Chem" sheetId="3" r:id="rId3"/>
    <sheet name="Data - CTD Casts" sheetId="4" r:id="rId4"/>
    <sheet name="Data - Blanks Uncer Fl or Chem" sheetId="5" r:id="rId5"/>
    <sheet name="Clean Data worked" sheetId="6" r:id="rId6"/>
    <sheet name="Naphth plus vs DATE" sheetId="7" r:id="rId7"/>
    <sheet name="Naphth plus vs DEPTH" sheetId="8" r:id="rId8"/>
    <sheet name="Chem Explanatory notes" sheetId="9" r:id="rId9"/>
  </sheets>
  <definedNames/>
  <calcPr fullCalcOnLoad="1"/>
</workbook>
</file>

<file path=xl/comments2.xml><?xml version="1.0" encoding="utf-8"?>
<comments xmlns="http://schemas.openxmlformats.org/spreadsheetml/2006/main">
  <authors>
    <author>Qi, Xiubin (CESRE, Kensington)</author>
    <author>Stalvies, Charlotte (CESRE, Kensington)</author>
  </authors>
  <commentList>
    <comment ref="H100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Used surface values when measured.</t>
        </r>
      </text>
    </comment>
    <comment ref="H345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Data reported using average values from minute preceding time at which readings were taken.</t>
        </r>
      </text>
    </comment>
    <comment ref="H350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Averaged data over preceding minute.</t>
        </r>
      </text>
    </comment>
    <comment ref="H360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Averages for preceding minute.</t>
        </r>
      </text>
    </comment>
    <comment ref="H365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Readings for cast 73 use averages over minute preceding sampling.</t>
        </r>
      </text>
    </comment>
    <comment ref="C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5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6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7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8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9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J1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Very high values as close to ground zero?</t>
        </r>
      </text>
    </comment>
  </commentList>
</comments>
</file>

<file path=xl/comments3.xml><?xml version="1.0" encoding="utf-8"?>
<comments xmlns="http://schemas.openxmlformats.org/spreadsheetml/2006/main">
  <authors>
    <author>Qi, Xiubin (CESRE, Kensington)</author>
    <author>Stalvies, Charlotte (CESRE, Kensington)</author>
  </authors>
  <commentList>
    <comment ref="H307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Data reported using average values from minute preceding time at which readings were taken.</t>
        </r>
      </text>
    </comment>
    <comment ref="H312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Averaged data over preceding minute.</t>
        </r>
      </text>
    </comment>
    <comment ref="H322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Averages for preceding minute.</t>
        </r>
      </text>
    </comment>
    <comment ref="H326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Readings for cast 73 use averages over minute preceding sampling.</t>
        </r>
      </text>
    </comment>
    <comment ref="C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5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6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7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8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9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J1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Very high values as close to ground zero?</t>
        </r>
      </text>
    </comment>
  </commentList>
</comments>
</file>

<file path=xl/comments5.xml><?xml version="1.0" encoding="utf-8"?>
<comments xmlns="http://schemas.openxmlformats.org/spreadsheetml/2006/main">
  <authors>
    <author>Qi, Xiubin (CESRE, Kensington)</author>
  </authors>
  <commentList>
    <comment ref="H5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Used surface values when measured.</t>
        </r>
      </text>
    </comment>
  </commentList>
</comments>
</file>

<file path=xl/comments6.xml><?xml version="1.0" encoding="utf-8"?>
<comments xmlns="http://schemas.openxmlformats.org/spreadsheetml/2006/main">
  <authors>
    <author>Qi, Xiubin (CESRE, Kensington)</author>
    <author>Stalvies, Charlotte (CESRE, Kensington)</author>
  </authors>
  <commentList>
    <comment ref="I308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Data reported using average values from minute preceding time at which readings were taken.</t>
        </r>
      </text>
    </comment>
    <comment ref="I313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Averaged data over preceding minute.</t>
        </r>
      </text>
    </comment>
    <comment ref="I323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Averages for preceding minute.</t>
        </r>
      </text>
    </comment>
    <comment ref="I327" authorId="0">
      <text>
        <r>
          <rPr>
            <b/>
            <sz val="8"/>
            <rFont val="Tahoma"/>
            <family val="0"/>
          </rPr>
          <t>Qi, Xiubin (CESRE, Kensington):</t>
        </r>
        <r>
          <rPr>
            <sz val="8"/>
            <rFont val="Tahoma"/>
            <family val="0"/>
          </rPr>
          <t xml:space="preserve">
Readings for cast 73 use averages over minute preceding sampling.</t>
        </r>
      </text>
    </comment>
    <comment ref="C5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6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7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8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9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C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Based on information in Emma's sample sheet and blue lab log book</t>
        </r>
      </text>
    </comment>
    <comment ref="K14" authorId="1">
      <text>
        <r>
          <rPr>
            <b/>
            <sz val="8"/>
            <rFont val="Tahoma"/>
            <family val="0"/>
          </rPr>
          <t>Stalvies, Charlotte (CESRE, Kensington):</t>
        </r>
        <r>
          <rPr>
            <sz val="8"/>
            <rFont val="Tahoma"/>
            <family val="0"/>
          </rPr>
          <t xml:space="preserve">
Very high values as close to ground zero?</t>
        </r>
      </text>
    </comment>
  </commentList>
</comments>
</file>

<file path=xl/sharedStrings.xml><?xml version="1.0" encoding="utf-8"?>
<sst xmlns="http://schemas.openxmlformats.org/spreadsheetml/2006/main" count="6010" uniqueCount="1690">
  <si>
    <t>Seemingly erroneous but likely correct</t>
  </si>
  <si>
    <t>Blanks</t>
  </si>
  <si>
    <t>Sample listed but not run on GCMS</t>
  </si>
  <si>
    <t>CTD #1 50m</t>
  </si>
  <si>
    <t>CTD #1 66m</t>
  </si>
  <si>
    <t>CTD #1 3m</t>
  </si>
  <si>
    <t>28 39.611</t>
  </si>
  <si>
    <t>090 02.346</t>
  </si>
  <si>
    <t>088 51.388</t>
  </si>
  <si>
    <t>28 08.698</t>
  </si>
  <si>
    <t>28 30.277</t>
  </si>
  <si>
    <t>088 40.807</t>
  </si>
  <si>
    <t>088 54.135</t>
  </si>
  <si>
    <t>28 51.022</t>
  </si>
  <si>
    <t>28 51.1464</t>
  </si>
  <si>
    <t>088 29.5175</t>
  </si>
  <si>
    <t>088 29.5120</t>
  </si>
  <si>
    <t>28 51.1417</t>
  </si>
  <si>
    <t>28 52.818</t>
  </si>
  <si>
    <t>087 50.954</t>
  </si>
  <si>
    <t>28 53.0514</t>
  </si>
  <si>
    <t>88 21.8784</t>
  </si>
  <si>
    <t>28 58.3542</t>
  </si>
  <si>
    <t>88 10.7372</t>
  </si>
  <si>
    <t>28 52.8065</t>
  </si>
  <si>
    <t>087 50.9551</t>
  </si>
  <si>
    <t>100911_11</t>
  </si>
  <si>
    <t>100911_12</t>
  </si>
  <si>
    <t>100911_13</t>
  </si>
  <si>
    <t>100911_14</t>
  </si>
  <si>
    <t>100911_15</t>
  </si>
  <si>
    <t>100911_16</t>
  </si>
  <si>
    <t>100911_17</t>
  </si>
  <si>
    <t>100708 (V) Mousse</t>
  </si>
  <si>
    <t>28 44.7483</t>
  </si>
  <si>
    <t>088 24.0478</t>
  </si>
  <si>
    <t>GPS unit offline (damaged due to water ingress during severe weather)</t>
  </si>
  <si>
    <r>
      <t>Concentration (</t>
    </r>
    <r>
      <rPr>
        <b/>
        <sz val="10"/>
        <color indexed="8"/>
        <rFont val="Symbol"/>
        <family val="1"/>
      </rPr>
      <t>m</t>
    </r>
    <r>
      <rPr>
        <b/>
        <sz val="10"/>
        <rFont val="Arial"/>
        <family val="2"/>
      </rPr>
      <t>g/L)</t>
    </r>
  </si>
  <si>
    <t>28 53.8577</t>
  </si>
  <si>
    <t>089 26.1385</t>
  </si>
  <si>
    <t>No values recorded in log</t>
  </si>
  <si>
    <t>No times recorded in log</t>
  </si>
  <si>
    <t>Need data from sensor data archive</t>
  </si>
  <si>
    <t>Tank sample</t>
  </si>
  <si>
    <t>VC17 10m</t>
  </si>
  <si>
    <t>VC17 5m</t>
  </si>
  <si>
    <t>VC18 10m</t>
  </si>
  <si>
    <t>VC18 5m</t>
  </si>
  <si>
    <t>VC18 0m</t>
  </si>
  <si>
    <t>VC 24 10m</t>
  </si>
  <si>
    <t>VC 24 5m</t>
  </si>
  <si>
    <t>VC 24 0m</t>
  </si>
  <si>
    <t>Shallow subsurface 0m (hand:pole)</t>
  </si>
  <si>
    <t>VC 25 120m</t>
  </si>
  <si>
    <t>VC 25 10m</t>
  </si>
  <si>
    <t>VC 25 5m</t>
  </si>
  <si>
    <t>VC 25 0m</t>
  </si>
  <si>
    <t>VC 26 0m</t>
  </si>
  <si>
    <t>VC 26 80m</t>
  </si>
  <si>
    <t>VC 26 60m</t>
  </si>
  <si>
    <t>VC 26 40m</t>
  </si>
  <si>
    <t>VC 26 20m</t>
  </si>
  <si>
    <t>VC 27 20m</t>
  </si>
  <si>
    <t>VC 27 10m</t>
  </si>
  <si>
    <t>VC 27 0m</t>
  </si>
  <si>
    <t>VC 28 10m</t>
  </si>
  <si>
    <t>VC 28 0m</t>
  </si>
  <si>
    <t>VC 29 29m</t>
  </si>
  <si>
    <t>VC 29 20m</t>
  </si>
  <si>
    <t>VC 29 10m</t>
  </si>
  <si>
    <t>VC 29 0m</t>
  </si>
  <si>
    <t>VC 30 28m</t>
  </si>
  <si>
    <t>VC 30 20m</t>
  </si>
  <si>
    <t>VC 30 10m</t>
  </si>
  <si>
    <t>VC 30 0m</t>
  </si>
  <si>
    <t>VC 31 30m</t>
  </si>
  <si>
    <t>VC 31 20m</t>
  </si>
  <si>
    <t>VC 31 10m</t>
  </si>
  <si>
    <t>VC 31 0m</t>
  </si>
  <si>
    <t>VC 32 20m</t>
  </si>
  <si>
    <t>VC 32 10m</t>
  </si>
  <si>
    <t>VC 32 0m</t>
  </si>
  <si>
    <t>Shallow subsurface sampled by hand</t>
  </si>
  <si>
    <t>Shallow subsurface sampled using bucket</t>
  </si>
  <si>
    <t>Sample taken from hose to test contamination</t>
  </si>
  <si>
    <t>VC 33 120m</t>
  </si>
  <si>
    <t>VC 33 100m</t>
  </si>
  <si>
    <t>VC 33 80m</t>
  </si>
  <si>
    <t>VC 33 60m</t>
  </si>
  <si>
    <t>VC 33 40m</t>
  </si>
  <si>
    <t>VC 33 20m</t>
  </si>
  <si>
    <t>VC 33 0m</t>
  </si>
  <si>
    <t>VC 34 20m</t>
  </si>
  <si>
    <t>VC 34 10m</t>
  </si>
  <si>
    <t>VC 34 0m</t>
  </si>
  <si>
    <t>VC 35 20m</t>
  </si>
  <si>
    <t>VC 35 10m</t>
  </si>
  <si>
    <t>VC 36 17m</t>
  </si>
  <si>
    <t>VC 36 10m</t>
  </si>
  <si>
    <t>VC 36 0m</t>
  </si>
  <si>
    <t>VC 37 30m</t>
  </si>
  <si>
    <t>VC 37 20m</t>
  </si>
  <si>
    <t>VC 37 10m</t>
  </si>
  <si>
    <t>VC 37 0m</t>
  </si>
  <si>
    <t>VC 38 28m</t>
  </si>
  <si>
    <t>VC 38 20m</t>
  </si>
  <si>
    <t>VC 38 10m</t>
  </si>
  <si>
    <t>VC 38 0m</t>
  </si>
  <si>
    <t>VC 39 26m</t>
  </si>
  <si>
    <t>VC 39 20m</t>
  </si>
  <si>
    <t>VC 39 10m</t>
  </si>
  <si>
    <t>VC 39 0m</t>
  </si>
  <si>
    <t>VC 40 30m</t>
  </si>
  <si>
    <t>VC 40 20m</t>
  </si>
  <si>
    <t>VC 40 10m</t>
  </si>
  <si>
    <t>VC 40 0m</t>
  </si>
  <si>
    <t>29 02.0011 N</t>
  </si>
  <si>
    <t>088 00.0003 W</t>
  </si>
  <si>
    <t>29 02.0156 N</t>
  </si>
  <si>
    <t>088 00.0023 W</t>
  </si>
  <si>
    <t>29 02.0165 N</t>
  </si>
  <si>
    <t>088 00.0030 W</t>
  </si>
  <si>
    <t>29 02.0191 N</t>
  </si>
  <si>
    <t>088 00.0036 W</t>
  </si>
  <si>
    <t>29 02.0192 N</t>
  </si>
  <si>
    <t>088 00.0037 W</t>
  </si>
  <si>
    <t>29 02.0196 N</t>
  </si>
  <si>
    <t>088 00.0024 W</t>
  </si>
  <si>
    <t>VC2 20m</t>
  </si>
  <si>
    <t>VC2 0m</t>
  </si>
  <si>
    <t>No co-ordinates in log book</t>
  </si>
  <si>
    <t>Need sensor data from archive</t>
  </si>
  <si>
    <t>Information missing</t>
  </si>
  <si>
    <t>100906_17</t>
  </si>
  <si>
    <t>100906_18</t>
  </si>
  <si>
    <t>100901 Blank</t>
  </si>
  <si>
    <t>100907_03</t>
  </si>
  <si>
    <t>100907_01</t>
  </si>
  <si>
    <t>100907_02</t>
  </si>
  <si>
    <t>100906_01</t>
  </si>
  <si>
    <t>100907_04</t>
  </si>
  <si>
    <t>100907_05</t>
  </si>
  <si>
    <t>100907_06</t>
  </si>
  <si>
    <t>100907_07</t>
  </si>
  <si>
    <t>100907_08</t>
  </si>
  <si>
    <t>100905 A</t>
  </si>
  <si>
    <t>100905 B</t>
  </si>
  <si>
    <t>100905 C</t>
  </si>
  <si>
    <t>100905 D</t>
  </si>
  <si>
    <t>100905 E</t>
  </si>
  <si>
    <t>100905 F</t>
  </si>
  <si>
    <t>100905 G</t>
  </si>
  <si>
    <t>100905 H</t>
  </si>
  <si>
    <t>100905 I</t>
  </si>
  <si>
    <t>CTD #2 1353m</t>
  </si>
  <si>
    <t>CTD #2 1250m</t>
  </si>
  <si>
    <t>CTD #2 1160m</t>
  </si>
  <si>
    <t>CTD #2 1130m</t>
  </si>
  <si>
    <t>CTD #2 1020m</t>
  </si>
  <si>
    <t>100906 A</t>
  </si>
  <si>
    <t>100906 B</t>
  </si>
  <si>
    <t>100906 C</t>
  </si>
  <si>
    <t>100906 D</t>
  </si>
  <si>
    <t>100906 E</t>
  </si>
  <si>
    <t>100906 F</t>
  </si>
  <si>
    <t>100906 G</t>
  </si>
  <si>
    <t>100906 H</t>
  </si>
  <si>
    <t>100906 I</t>
  </si>
  <si>
    <t>CTD #3 1360m</t>
  </si>
  <si>
    <t>CTD #3 1190m</t>
  </si>
  <si>
    <t>CTD #3 1125m</t>
  </si>
  <si>
    <t>CTD #3 1000m</t>
  </si>
  <si>
    <t>CTD #4 350m</t>
  </si>
  <si>
    <t>CTD #4 340m</t>
  </si>
  <si>
    <t>CTD #4 285m</t>
  </si>
  <si>
    <t>CTD #4 200m</t>
  </si>
  <si>
    <t>CTD #4 130m</t>
  </si>
  <si>
    <t>100907 A</t>
  </si>
  <si>
    <t>100907 B</t>
  </si>
  <si>
    <t>100907 C</t>
  </si>
  <si>
    <t>100907 D</t>
  </si>
  <si>
    <t>100907 E</t>
  </si>
  <si>
    <t>100907 F</t>
  </si>
  <si>
    <t>100907 G</t>
  </si>
  <si>
    <t>100907 H</t>
  </si>
  <si>
    <t>100907 I</t>
  </si>
  <si>
    <t>CTD #5 877m</t>
  </si>
  <si>
    <t>CTD #5 750m</t>
  </si>
  <si>
    <t>CTD #5 600m</t>
  </si>
  <si>
    <t>CTD #5 220m</t>
  </si>
  <si>
    <t>CTD #6 870m</t>
  </si>
  <si>
    <t>CTD #6 750m</t>
  </si>
  <si>
    <t>CTD #6 600m</t>
  </si>
  <si>
    <t>CTD #6 390m</t>
  </si>
  <si>
    <t>CTD #6 220m</t>
  </si>
  <si>
    <t>100905 Blank</t>
  </si>
  <si>
    <t>100907_09</t>
  </si>
  <si>
    <t>100907_10</t>
  </si>
  <si>
    <t>100907_11</t>
  </si>
  <si>
    <t>100907_12</t>
  </si>
  <si>
    <t>100907_13</t>
  </si>
  <si>
    <t>100907_14</t>
  </si>
  <si>
    <t>100907_15</t>
  </si>
  <si>
    <t>100907_16</t>
  </si>
  <si>
    <t>100907_17</t>
  </si>
  <si>
    <t>100907_18</t>
  </si>
  <si>
    <t>100906 Blank</t>
  </si>
  <si>
    <t>100908_01</t>
  </si>
  <si>
    <t>100908_02</t>
  </si>
  <si>
    <t>100908_03</t>
  </si>
  <si>
    <t>100908_04</t>
  </si>
  <si>
    <t>100908_05</t>
  </si>
  <si>
    <t>100906 Blank2</t>
  </si>
  <si>
    <t>100908_06</t>
  </si>
  <si>
    <t>100908_07</t>
  </si>
  <si>
    <t>100908_08</t>
  </si>
  <si>
    <t>100907 Blank</t>
  </si>
  <si>
    <t>100909_08</t>
  </si>
  <si>
    <t>100909_01</t>
  </si>
  <si>
    <t>100909_02</t>
  </si>
  <si>
    <t>100909_03</t>
  </si>
  <si>
    <t>100909_04</t>
  </si>
  <si>
    <t>100909_05</t>
  </si>
  <si>
    <t>100909_06</t>
  </si>
  <si>
    <t>100909_07</t>
  </si>
  <si>
    <t>100909_09</t>
  </si>
  <si>
    <t>100909_10</t>
  </si>
  <si>
    <t>100909_11</t>
  </si>
  <si>
    <t>100909_12</t>
  </si>
  <si>
    <t>100909_13</t>
  </si>
  <si>
    <t>CTD Blank</t>
  </si>
  <si>
    <t>28 51.618</t>
  </si>
  <si>
    <t>100910 A</t>
  </si>
  <si>
    <t>100910 B</t>
  </si>
  <si>
    <t>100910 C</t>
  </si>
  <si>
    <t>100910 D</t>
  </si>
  <si>
    <t>100910 E</t>
  </si>
  <si>
    <t>100910 F</t>
  </si>
  <si>
    <t>100910 G</t>
  </si>
  <si>
    <t>100910 H</t>
  </si>
  <si>
    <t>100910 I</t>
  </si>
  <si>
    <t>100910 J</t>
  </si>
  <si>
    <t>100910 K</t>
  </si>
  <si>
    <t>CTD #7 2m</t>
  </si>
  <si>
    <t>CTD #7 1739m</t>
  </si>
  <si>
    <t>CTD #7 1480m</t>
  </si>
  <si>
    <t>CTD #7 1210m</t>
  </si>
  <si>
    <t>CTD #7 860m</t>
  </si>
  <si>
    <t>CTD #7 457m</t>
  </si>
  <si>
    <t>CTD #7 430m</t>
  </si>
  <si>
    <t>CTD #7 410m</t>
  </si>
  <si>
    <t>100911_07</t>
  </si>
  <si>
    <t>100911 Blank</t>
  </si>
  <si>
    <t>100911_06</t>
  </si>
  <si>
    <t>100911_08</t>
  </si>
  <si>
    <t>100911_09</t>
  </si>
  <si>
    <t>100911_10</t>
  </si>
  <si>
    <t>088 29.2566</t>
  </si>
  <si>
    <t>29 00.8726</t>
  </si>
  <si>
    <t>088 29.2559</t>
  </si>
  <si>
    <t>28 57.1078</t>
  </si>
  <si>
    <t>088 41.1100</t>
  </si>
  <si>
    <t>28 57.1076</t>
  </si>
  <si>
    <t>28 57.1081</t>
  </si>
  <si>
    <t>28 57.1080</t>
  </si>
  <si>
    <t>088 41.1096</t>
  </si>
  <si>
    <t>28 54.1303</t>
  </si>
  <si>
    <t>089 21.3071</t>
  </si>
  <si>
    <t>28 56.0243</t>
  </si>
  <si>
    <t>089 24.6458</t>
  </si>
  <si>
    <t>29 01.5355</t>
  </si>
  <si>
    <t>089 20.0962</t>
  </si>
  <si>
    <t>29 09.8028</t>
  </si>
  <si>
    <t>089 15.4522</t>
  </si>
  <si>
    <t>29 15.7251</t>
  </si>
  <si>
    <t>089 20.1592</t>
  </si>
  <si>
    <t>29 17.3517</t>
  </si>
  <si>
    <t>089 21.0965</t>
  </si>
  <si>
    <t>29 17.3522</t>
  </si>
  <si>
    <t>089 21.0956</t>
  </si>
  <si>
    <t>29 17.3526</t>
  </si>
  <si>
    <t>089 21.0955</t>
  </si>
  <si>
    <t>089 21.0949</t>
  </si>
  <si>
    <t>28 50.3665</t>
  </si>
  <si>
    <t>089 29.0492</t>
  </si>
  <si>
    <t>28 50.3672</t>
  </si>
  <si>
    <t>089 29.0829</t>
  </si>
  <si>
    <t>28 50.3668</t>
  </si>
  <si>
    <t>089 29.1091</t>
  </si>
  <si>
    <t>28 50.3669</t>
  </si>
  <si>
    <t>100901 A</t>
  </si>
  <si>
    <t>100901 B</t>
  </si>
  <si>
    <t>100901 C</t>
  </si>
  <si>
    <t>100901 D</t>
  </si>
  <si>
    <t>100901 E</t>
  </si>
  <si>
    <t>28 47.4421</t>
  </si>
  <si>
    <t>089 34.5124</t>
  </si>
  <si>
    <t>28 47.4411</t>
  </si>
  <si>
    <t>089 34.5334</t>
  </si>
  <si>
    <t>28 47.4428</t>
  </si>
  <si>
    <t>089 34.5600</t>
  </si>
  <si>
    <t>28 47.4443</t>
  </si>
  <si>
    <t>089 34.5730</t>
  </si>
  <si>
    <t>100828_11</t>
  </si>
  <si>
    <t>100828_12</t>
  </si>
  <si>
    <t>100828_13</t>
  </si>
  <si>
    <t>100828_14</t>
  </si>
  <si>
    <t>100828_15</t>
  </si>
  <si>
    <t>100828_16</t>
  </si>
  <si>
    <t>100828_17</t>
  </si>
  <si>
    <t>100829_02</t>
  </si>
  <si>
    <t>100829_03</t>
  </si>
  <si>
    <t>100829_04</t>
  </si>
  <si>
    <t>100829_05</t>
  </si>
  <si>
    <t>100829_06</t>
  </si>
  <si>
    <t>100829_07</t>
  </si>
  <si>
    <t>100829_08</t>
  </si>
  <si>
    <t>100829_09</t>
  </si>
  <si>
    <t>100829_10</t>
  </si>
  <si>
    <t>VC 66 30m</t>
  </si>
  <si>
    <t>VC 66 20m</t>
  </si>
  <si>
    <t>VC 66 10m</t>
  </si>
  <si>
    <t>VC 66 0m</t>
  </si>
  <si>
    <t>Shallow subsurface (Tank)</t>
  </si>
  <si>
    <t>VC67 30m</t>
  </si>
  <si>
    <t>VC 67 20m</t>
  </si>
  <si>
    <t>VC 67 0m</t>
  </si>
  <si>
    <t>VC 68 30m</t>
  </si>
  <si>
    <t>VC 68 20m</t>
  </si>
  <si>
    <t>VC 68 10m</t>
  </si>
  <si>
    <t>VC 68 0m</t>
  </si>
  <si>
    <t>VC 69 30m</t>
  </si>
  <si>
    <t>VC 69 20m</t>
  </si>
  <si>
    <t>VC 69 10m</t>
  </si>
  <si>
    <t>VC 69 0m</t>
  </si>
  <si>
    <t>VC 70 30m</t>
  </si>
  <si>
    <t>VC 70 20m</t>
  </si>
  <si>
    <t>VC 70 10m</t>
  </si>
  <si>
    <t>VC 70 0m</t>
  </si>
  <si>
    <t>VC 71 30m</t>
  </si>
  <si>
    <t>VC 71 20m</t>
  </si>
  <si>
    <t>VC 71 10m</t>
  </si>
  <si>
    <t>VC 71 0m</t>
  </si>
  <si>
    <t>UW Mississippi River</t>
  </si>
  <si>
    <t>VC 72 15m</t>
  </si>
  <si>
    <t>VC 72 10m</t>
  </si>
  <si>
    <t>VC 72 0m</t>
  </si>
  <si>
    <t>VC 73 20m</t>
  </si>
  <si>
    <t>VC 73 10m</t>
  </si>
  <si>
    <t>VC 73 0m</t>
  </si>
  <si>
    <t>VC 74 30m</t>
  </si>
  <si>
    <t>VC 74 20m</t>
  </si>
  <si>
    <t>VC 74 10m</t>
  </si>
  <si>
    <t>VC 74 0m</t>
  </si>
  <si>
    <t>100831 Blank</t>
  </si>
  <si>
    <t>100905_09</t>
  </si>
  <si>
    <t>100905_12</t>
  </si>
  <si>
    <t>100905_13</t>
  </si>
  <si>
    <t>100905_14</t>
  </si>
  <si>
    <t>100905_15</t>
  </si>
  <si>
    <t>100905_16</t>
  </si>
  <si>
    <t>100905_17</t>
  </si>
  <si>
    <t>100905_18</t>
  </si>
  <si>
    <t>100905_19</t>
  </si>
  <si>
    <t>100906_02</t>
  </si>
  <si>
    <t>100906_03</t>
  </si>
  <si>
    <t>100906_04</t>
  </si>
  <si>
    <t>100906_05</t>
  </si>
  <si>
    <t>100906_06</t>
  </si>
  <si>
    <t>100906_07</t>
  </si>
  <si>
    <t>100906_08</t>
  </si>
  <si>
    <t>100906_09</t>
  </si>
  <si>
    <t>100906_10</t>
  </si>
  <si>
    <t>100906_11</t>
  </si>
  <si>
    <t>100906_12</t>
  </si>
  <si>
    <t>100906_13</t>
  </si>
  <si>
    <t>100906_14</t>
  </si>
  <si>
    <t>100906_15</t>
  </si>
  <si>
    <t>100906_16</t>
  </si>
  <si>
    <t>100823_16</t>
  </si>
  <si>
    <t>VC 47 20m</t>
  </si>
  <si>
    <t>VC 47 26m</t>
  </si>
  <si>
    <t>VC 47 10m</t>
  </si>
  <si>
    <t>VC 47 0m</t>
  </si>
  <si>
    <t>VC 48 26m</t>
  </si>
  <si>
    <t>VC 48 20m</t>
  </si>
  <si>
    <t>VC 48 10m</t>
  </si>
  <si>
    <t>VC 48 0m</t>
  </si>
  <si>
    <t>VC 49 26m</t>
  </si>
  <si>
    <t>VC 49 20m</t>
  </si>
  <si>
    <t>VC 49 10m</t>
  </si>
  <si>
    <t>VC 49 0m</t>
  </si>
  <si>
    <t>VC 50 26m</t>
  </si>
  <si>
    <t>VC 50 20m</t>
  </si>
  <si>
    <t>VC 50 10m</t>
  </si>
  <si>
    <t>VC 50 0m</t>
  </si>
  <si>
    <t>VC 51 26m</t>
  </si>
  <si>
    <t>VC 51 20m</t>
  </si>
  <si>
    <t>VC 51 10m</t>
  </si>
  <si>
    <t>VC 51 0m</t>
  </si>
  <si>
    <t>VC 52 26m</t>
  </si>
  <si>
    <t>VC 52 20m</t>
  </si>
  <si>
    <t>VC 52 10m</t>
  </si>
  <si>
    <t>VC 52 0m</t>
  </si>
  <si>
    <t>VC 53 26m</t>
  </si>
  <si>
    <t>VC 53 20m</t>
  </si>
  <si>
    <t>VC 53 10m</t>
  </si>
  <si>
    <t>VC 53 0m</t>
  </si>
  <si>
    <t>VC 54 26m</t>
  </si>
  <si>
    <t>VC 54 20m</t>
  </si>
  <si>
    <t>VC 54 10m</t>
  </si>
  <si>
    <t>VC 54 0m</t>
  </si>
  <si>
    <t>VC 55 26m</t>
  </si>
  <si>
    <t>VC 55 20m</t>
  </si>
  <si>
    <t>VC 55 10m</t>
  </si>
  <si>
    <t>VC 55 0m</t>
  </si>
  <si>
    <t>VC 56 26m</t>
  </si>
  <si>
    <t>VC 56 20m</t>
  </si>
  <si>
    <t>VC 56 10m</t>
  </si>
  <si>
    <t>VC 56 0m</t>
  </si>
  <si>
    <t>VC 56 5m</t>
  </si>
  <si>
    <t>VC 58 26m</t>
  </si>
  <si>
    <t>VC 58 20m</t>
  </si>
  <si>
    <t>VC 58 10m</t>
  </si>
  <si>
    <t>VC 58 0m</t>
  </si>
  <si>
    <t>VC 60 26m</t>
  </si>
  <si>
    <t>VC 60 20m</t>
  </si>
  <si>
    <t>VC 60 10m</t>
  </si>
  <si>
    <t>VC 60 0m</t>
  </si>
  <si>
    <t>VC 62 26m</t>
  </si>
  <si>
    <t>VC 62 20m</t>
  </si>
  <si>
    <t>VC 62 10m</t>
  </si>
  <si>
    <t>VC 62 0m</t>
  </si>
  <si>
    <t>VC 65 26m</t>
  </si>
  <si>
    <t>VC 65 20m</t>
  </si>
  <si>
    <t>VC 65 10m</t>
  </si>
  <si>
    <t>VC 65 0m</t>
  </si>
  <si>
    <t>100824_02</t>
  </si>
  <si>
    <t>100824_03</t>
  </si>
  <si>
    <t>100824_04</t>
  </si>
  <si>
    <t>100824_05</t>
  </si>
  <si>
    <t>100824_06</t>
  </si>
  <si>
    <t>100824_07</t>
  </si>
  <si>
    <t>100824_08</t>
  </si>
  <si>
    <t>100824_09</t>
  </si>
  <si>
    <t>100824_10</t>
  </si>
  <si>
    <t>100824_11</t>
  </si>
  <si>
    <t>100824_12</t>
  </si>
  <si>
    <t>100824_13</t>
  </si>
  <si>
    <t>100823 A</t>
  </si>
  <si>
    <t>28 43.8793</t>
  </si>
  <si>
    <t>089 57.1776</t>
  </si>
  <si>
    <t>100827 A</t>
  </si>
  <si>
    <t>100827 B</t>
  </si>
  <si>
    <t>100827 C</t>
  </si>
  <si>
    <t>100827 D</t>
  </si>
  <si>
    <t>100827 E</t>
  </si>
  <si>
    <t>100827 F</t>
  </si>
  <si>
    <t>100827 G</t>
  </si>
  <si>
    <t>100827 H</t>
  </si>
  <si>
    <t>100827 I</t>
  </si>
  <si>
    <t>100827 J</t>
  </si>
  <si>
    <t>100827 K</t>
  </si>
  <si>
    <t>100827 L</t>
  </si>
  <si>
    <t>100827 M</t>
  </si>
  <si>
    <t>100827 N</t>
  </si>
  <si>
    <t>100827 O</t>
  </si>
  <si>
    <t>29 41.3272</t>
  </si>
  <si>
    <t>087 35.6941</t>
  </si>
  <si>
    <t>29 34.2547</t>
  </si>
  <si>
    <t>087 27.1820</t>
  </si>
  <si>
    <t>29 41.4632</t>
  </si>
  <si>
    <t>087 15.15.7511</t>
  </si>
  <si>
    <t>100831 A</t>
  </si>
  <si>
    <t>100831 B</t>
  </si>
  <si>
    <t>100831 C</t>
  </si>
  <si>
    <t>100831 D</t>
  </si>
  <si>
    <t>100831 E</t>
  </si>
  <si>
    <t>100831 F</t>
  </si>
  <si>
    <t>100831 G</t>
  </si>
  <si>
    <t>100831 H</t>
  </si>
  <si>
    <t>100831 I</t>
  </si>
  <si>
    <t>100831 J</t>
  </si>
  <si>
    <t>100831 K</t>
  </si>
  <si>
    <t>100831 L</t>
  </si>
  <si>
    <t>100831 M</t>
  </si>
  <si>
    <t>100831 N</t>
  </si>
  <si>
    <t>100831 O</t>
  </si>
  <si>
    <t>100831 P</t>
  </si>
  <si>
    <t>100831 Q</t>
  </si>
  <si>
    <t>100831 R</t>
  </si>
  <si>
    <t>100831 S</t>
  </si>
  <si>
    <t>100831 T</t>
  </si>
  <si>
    <t>100831 U</t>
  </si>
  <si>
    <t>100831 V</t>
  </si>
  <si>
    <t>100831 W</t>
  </si>
  <si>
    <t>100831 X</t>
  </si>
  <si>
    <t>100831 Y</t>
  </si>
  <si>
    <t>100831 Z</t>
  </si>
  <si>
    <t>100831 AA</t>
  </si>
  <si>
    <t>100831 AB</t>
  </si>
  <si>
    <t>29 08.8105</t>
  </si>
  <si>
    <t>088 39.9911</t>
  </si>
  <si>
    <t>29 00.8732</t>
  </si>
  <si>
    <t>088 29.2567</t>
  </si>
  <si>
    <t>29 00.8735</t>
  </si>
  <si>
    <t>088 29.2564</t>
  </si>
  <si>
    <t>29 00.8723</t>
  </si>
  <si>
    <t>100820 M</t>
  </si>
  <si>
    <t>100820 N</t>
  </si>
  <si>
    <t>100820 O</t>
  </si>
  <si>
    <t>100820 P</t>
  </si>
  <si>
    <t>100820 Q</t>
  </si>
  <si>
    <t>100820 R</t>
  </si>
  <si>
    <t>100820 S</t>
  </si>
  <si>
    <t>100820 T</t>
  </si>
  <si>
    <t>100820 U</t>
  </si>
  <si>
    <t>100820 V</t>
  </si>
  <si>
    <t>100820 W</t>
  </si>
  <si>
    <t>100820 X</t>
  </si>
  <si>
    <t>100820 Y</t>
  </si>
  <si>
    <t>100820 Z</t>
  </si>
  <si>
    <t>100820 AA</t>
  </si>
  <si>
    <t>100820 AB</t>
  </si>
  <si>
    <t>29 21.9951</t>
  </si>
  <si>
    <t>086 01.8336</t>
  </si>
  <si>
    <t>29 21.9948</t>
  </si>
  <si>
    <t>086 01.8350</t>
  </si>
  <si>
    <t>29 21.9938</t>
  </si>
  <si>
    <t>086 01.8346</t>
  </si>
  <si>
    <t>086 01.8355</t>
  </si>
  <si>
    <t>29 27.8498</t>
  </si>
  <si>
    <t>086 02.2005</t>
  </si>
  <si>
    <t>29 27.8501</t>
  </si>
  <si>
    <t>086 02.2009</t>
  </si>
  <si>
    <t>29 27.8536</t>
  </si>
  <si>
    <t>086 02.2057</t>
  </si>
  <si>
    <t>29 30.6991</t>
  </si>
  <si>
    <t>086 01.6459</t>
  </si>
  <si>
    <t>29 30.6987</t>
  </si>
  <si>
    <t>086 01.6458</t>
  </si>
  <si>
    <t>29 30.6984</t>
  </si>
  <si>
    <t>086 01.6463</t>
  </si>
  <si>
    <t xml:space="preserve">29 45.5923 </t>
  </si>
  <si>
    <t xml:space="preserve">085 57.5404 </t>
  </si>
  <si>
    <t>29 52.9994</t>
  </si>
  <si>
    <t>86 03.7497</t>
  </si>
  <si>
    <t>30 02.7376</t>
  </si>
  <si>
    <t>86 16.3992</t>
  </si>
  <si>
    <t>30 01.5979</t>
  </si>
  <si>
    <t>086 50.9900</t>
  </si>
  <si>
    <t>100821 A</t>
  </si>
  <si>
    <t>100821 B</t>
  </si>
  <si>
    <t>100821 C</t>
  </si>
  <si>
    <t>100821 D</t>
  </si>
  <si>
    <t>100821 E</t>
  </si>
  <si>
    <t>100821 F</t>
  </si>
  <si>
    <t>100821 G</t>
  </si>
  <si>
    <t>100821 H</t>
  </si>
  <si>
    <t>100821 I</t>
  </si>
  <si>
    <t>100821 J</t>
  </si>
  <si>
    <t>100821 K</t>
  </si>
  <si>
    <t>29 49.3696</t>
  </si>
  <si>
    <t>087 28.6616</t>
  </si>
  <si>
    <t>29 46.1876</t>
  </si>
  <si>
    <t>088 09.7594</t>
  </si>
  <si>
    <t>29 27.4185</t>
  </si>
  <si>
    <t>088 25.0383</t>
  </si>
  <si>
    <t>29 20.6397</t>
  </si>
  <si>
    <t>088 34.7525</t>
  </si>
  <si>
    <t>100822 A</t>
  </si>
  <si>
    <t>100822 B</t>
  </si>
  <si>
    <t>100822 C</t>
  </si>
  <si>
    <t>100822 D</t>
  </si>
  <si>
    <t>28 47.8232</t>
  </si>
  <si>
    <t>089 03.8643</t>
  </si>
  <si>
    <t>100819 Blank</t>
  </si>
  <si>
    <t>Blank</t>
  </si>
  <si>
    <t>100819_04</t>
  </si>
  <si>
    <t>100819_05</t>
  </si>
  <si>
    <t>100819_06</t>
  </si>
  <si>
    <t>100819_07</t>
  </si>
  <si>
    <t>100819_08</t>
  </si>
  <si>
    <t>100819_09</t>
  </si>
  <si>
    <t>100819_10</t>
  </si>
  <si>
    <t>100819_11</t>
  </si>
  <si>
    <t>100819_12</t>
  </si>
  <si>
    <t>100819_13</t>
  </si>
  <si>
    <t>100819_14</t>
  </si>
  <si>
    <t>100819_15</t>
  </si>
  <si>
    <t>100819_16</t>
  </si>
  <si>
    <t>100819_17</t>
  </si>
  <si>
    <t>100819_18</t>
  </si>
  <si>
    <t>100819_19</t>
  </si>
  <si>
    <t>100819_20</t>
  </si>
  <si>
    <t>100820 Blank</t>
  </si>
  <si>
    <t>100821_02</t>
  </si>
  <si>
    <t>100821_05</t>
  </si>
  <si>
    <t>100821_06</t>
  </si>
  <si>
    <t>100821_07</t>
  </si>
  <si>
    <t>100821_08</t>
  </si>
  <si>
    <t>100821_10</t>
  </si>
  <si>
    <t>100821_11</t>
  </si>
  <si>
    <t>100821_12</t>
  </si>
  <si>
    <t>100821_13</t>
  </si>
  <si>
    <t>100821_14</t>
  </si>
  <si>
    <t>100821_15</t>
  </si>
  <si>
    <t>100821_16</t>
  </si>
  <si>
    <t>100821 Blank</t>
  </si>
  <si>
    <t>100822_02</t>
  </si>
  <si>
    <t>100822_03</t>
  </si>
  <si>
    <t>100822_04</t>
  </si>
  <si>
    <t>100822_05</t>
  </si>
  <si>
    <t>100822_06</t>
  </si>
  <si>
    <t>100822_07</t>
  </si>
  <si>
    <t>100822_08</t>
  </si>
  <si>
    <t>100822_09</t>
  </si>
  <si>
    <t>100822_10</t>
  </si>
  <si>
    <t>100822_11</t>
  </si>
  <si>
    <t>100822_12</t>
  </si>
  <si>
    <t>100823_02</t>
  </si>
  <si>
    <t>100823_03</t>
  </si>
  <si>
    <t>100823_04</t>
  </si>
  <si>
    <t>100823_05</t>
  </si>
  <si>
    <t>100823_06</t>
  </si>
  <si>
    <t>100823_07</t>
  </si>
  <si>
    <t>100823_08</t>
  </si>
  <si>
    <t>100823_09</t>
  </si>
  <si>
    <t>100823_11</t>
  </si>
  <si>
    <t>100823_12</t>
  </si>
  <si>
    <t>100823_13</t>
  </si>
  <si>
    <t>100823_14</t>
  </si>
  <si>
    <t>100823_15</t>
  </si>
  <si>
    <t>VC7 120m</t>
  </si>
  <si>
    <t>VC6 120m</t>
  </si>
  <si>
    <t>VC6 100m</t>
  </si>
  <si>
    <t>VC6 80m</t>
  </si>
  <si>
    <t>VC6 60m</t>
  </si>
  <si>
    <t>VC6 40m</t>
  </si>
  <si>
    <t>VC6 20m</t>
  </si>
  <si>
    <t>VC6 0m</t>
  </si>
  <si>
    <t>VC6 10m</t>
  </si>
  <si>
    <t>VC5 100m</t>
  </si>
  <si>
    <t>VC5 120m</t>
  </si>
  <si>
    <t>VC4 120m</t>
  </si>
  <si>
    <t>VC3 80m</t>
  </si>
  <si>
    <t>VC3 120m</t>
  </si>
  <si>
    <t>VC2 40m</t>
  </si>
  <si>
    <t>VC2 60m</t>
  </si>
  <si>
    <t>VC2 80m</t>
  </si>
  <si>
    <t>VC1 0m</t>
  </si>
  <si>
    <t>VC1 18m</t>
  </si>
  <si>
    <t>VC20 10m</t>
  </si>
  <si>
    <t>VC21 10m</t>
  </si>
  <si>
    <t>VC23 120m</t>
  </si>
  <si>
    <t>VC23 10m</t>
  </si>
  <si>
    <t>VC23 5m</t>
  </si>
  <si>
    <t>VC23 0m</t>
  </si>
  <si>
    <t>28 49.5007</t>
  </si>
  <si>
    <t>088 15.8004</t>
  </si>
  <si>
    <t>28 49.5011</t>
  </si>
  <si>
    <t>088 15.8005</t>
  </si>
  <si>
    <t>28 49.5010</t>
  </si>
  <si>
    <t>088 15.8001</t>
  </si>
  <si>
    <t>No values recorded as surface not yet measured</t>
  </si>
  <si>
    <t>28 49.4971</t>
  </si>
  <si>
    <t>088 15.7934</t>
  </si>
  <si>
    <t xml:space="preserve">28 44.2049 </t>
  </si>
  <si>
    <t xml:space="preserve">088 16.3157 </t>
  </si>
  <si>
    <t xml:space="preserve">28 44.2068 </t>
  </si>
  <si>
    <t xml:space="preserve">088 16.3128 </t>
  </si>
  <si>
    <t xml:space="preserve">088 16.3136 </t>
  </si>
  <si>
    <t xml:space="preserve">088 16.3142 </t>
  </si>
  <si>
    <t xml:space="preserve">088 16.3141 </t>
  </si>
  <si>
    <t xml:space="preserve">28 40.7066 </t>
  </si>
  <si>
    <t xml:space="preserve">088 17.9102 </t>
  </si>
  <si>
    <t xml:space="preserve">28 40.7037 </t>
  </si>
  <si>
    <t xml:space="preserve">088 17.8968 </t>
  </si>
  <si>
    <t xml:space="preserve">28 40.7033 </t>
  </si>
  <si>
    <t xml:space="preserve">088 17.8964 </t>
  </si>
  <si>
    <t xml:space="preserve">28 40.7036 </t>
  </si>
  <si>
    <t xml:space="preserve">28 40.7040 </t>
  </si>
  <si>
    <t xml:space="preserve">088 17.8962 </t>
  </si>
  <si>
    <t xml:space="preserve">28 40.4882 </t>
  </si>
  <si>
    <t xml:space="preserve">088 28.1961 </t>
  </si>
  <si>
    <t xml:space="preserve">28 40.4904 </t>
  </si>
  <si>
    <t xml:space="preserve">088 28.2003 </t>
  </si>
  <si>
    <t xml:space="preserve">28 40.4916 </t>
  </si>
  <si>
    <t xml:space="preserve">088 28.2012 </t>
  </si>
  <si>
    <t xml:space="preserve">28 40.4915 </t>
  </si>
  <si>
    <t xml:space="preserve">088 28.2006 </t>
  </si>
  <si>
    <t xml:space="preserve">28 40.4920 </t>
  </si>
  <si>
    <t xml:space="preserve">088 28.2007 </t>
  </si>
  <si>
    <t>28 48.5416</t>
  </si>
  <si>
    <t>088 22.0160</t>
  </si>
  <si>
    <t>28 48.5411</t>
  </si>
  <si>
    <t>088 22.0163</t>
  </si>
  <si>
    <t>28 48.5419</t>
  </si>
  <si>
    <t>088 22.0164</t>
  </si>
  <si>
    <t>Cast curtailed prior to measuring surface values</t>
  </si>
  <si>
    <t>088 22.0162</t>
  </si>
  <si>
    <t>100719_16</t>
  </si>
  <si>
    <t>100720_03</t>
  </si>
  <si>
    <t>100817_02</t>
  </si>
  <si>
    <t>100817_03</t>
  </si>
  <si>
    <t>100817_04</t>
  </si>
  <si>
    <t>100817_05</t>
  </si>
  <si>
    <t>100817_06</t>
  </si>
  <si>
    <t>100817_07</t>
  </si>
  <si>
    <t>100817_08</t>
  </si>
  <si>
    <t>100817_09</t>
  </si>
  <si>
    <t>100819 A</t>
  </si>
  <si>
    <t>100819 B</t>
  </si>
  <si>
    <t>100819 C</t>
  </si>
  <si>
    <t>100819 D</t>
  </si>
  <si>
    <t>100819 E</t>
  </si>
  <si>
    <t>100819 F</t>
  </si>
  <si>
    <t>100819 G</t>
  </si>
  <si>
    <t>100819 H</t>
  </si>
  <si>
    <t>100819 I</t>
  </si>
  <si>
    <t>100819 J</t>
  </si>
  <si>
    <t>100819 K</t>
  </si>
  <si>
    <t>100819 L</t>
  </si>
  <si>
    <t>100819 M</t>
  </si>
  <si>
    <t>100819 N</t>
  </si>
  <si>
    <t>100819 O</t>
  </si>
  <si>
    <t>100819 P</t>
  </si>
  <si>
    <t>100819 Q</t>
  </si>
  <si>
    <t>100819 R</t>
  </si>
  <si>
    <t>100819 S</t>
  </si>
  <si>
    <t>100819 T</t>
  </si>
  <si>
    <t>30 12.1806</t>
  </si>
  <si>
    <t>086 22.5680</t>
  </si>
  <si>
    <t>30 04.9901</t>
  </si>
  <si>
    <t>086 03.3920</t>
  </si>
  <si>
    <t>29 54.5119</t>
  </si>
  <si>
    <t>085 48.2156</t>
  </si>
  <si>
    <t>29 36.3249</t>
  </si>
  <si>
    <t>085 47.6586</t>
  </si>
  <si>
    <t>29 21.8268</t>
  </si>
  <si>
    <t>085 48.8699</t>
  </si>
  <si>
    <t>100820 A</t>
  </si>
  <si>
    <t>100820 B</t>
  </si>
  <si>
    <t>100820 C</t>
  </si>
  <si>
    <t>100820 D</t>
  </si>
  <si>
    <t>100820 E</t>
  </si>
  <si>
    <t>100820 F</t>
  </si>
  <si>
    <t>100820 G</t>
  </si>
  <si>
    <t>100820 H</t>
  </si>
  <si>
    <t>100820 I</t>
  </si>
  <si>
    <t>100820 J</t>
  </si>
  <si>
    <t>100820 K</t>
  </si>
  <si>
    <t>100820 L</t>
  </si>
  <si>
    <t>28 47.2669</t>
  </si>
  <si>
    <t>088 25.4590</t>
  </si>
  <si>
    <t>Sensors offline</t>
  </si>
  <si>
    <t>n.d.</t>
  </si>
  <si>
    <t>n.m.</t>
  </si>
  <si>
    <t>100717 N</t>
  </si>
  <si>
    <t>100718_16</t>
  </si>
  <si>
    <t>100718_15</t>
  </si>
  <si>
    <t>100717 O</t>
  </si>
  <si>
    <t>100718_17</t>
  </si>
  <si>
    <t>100717 P</t>
  </si>
  <si>
    <t>100718_18</t>
  </si>
  <si>
    <t>100717 Q</t>
  </si>
  <si>
    <t>100718_19</t>
  </si>
  <si>
    <t>100718 A</t>
  </si>
  <si>
    <t>100718 B</t>
  </si>
  <si>
    <t>100718_21</t>
  </si>
  <si>
    <t>100718_22</t>
  </si>
  <si>
    <t>100718 C</t>
  </si>
  <si>
    <t>100718_23</t>
  </si>
  <si>
    <t>100718 D</t>
  </si>
  <si>
    <t>100719_03</t>
  </si>
  <si>
    <t>100719_05</t>
  </si>
  <si>
    <t>100718 F</t>
  </si>
  <si>
    <t>100718 G</t>
  </si>
  <si>
    <t>100719_06</t>
  </si>
  <si>
    <t>100718 H</t>
  </si>
  <si>
    <t>100719_07</t>
  </si>
  <si>
    <t>100718 I</t>
  </si>
  <si>
    <t>100719_08</t>
  </si>
  <si>
    <t>100718 E</t>
  </si>
  <si>
    <t>100719_09</t>
  </si>
  <si>
    <t>100718 J</t>
  </si>
  <si>
    <t>100719_11</t>
  </si>
  <si>
    <t>100718 K</t>
  </si>
  <si>
    <t>100719_12</t>
  </si>
  <si>
    <t>100718 L</t>
  </si>
  <si>
    <t>100719_13</t>
  </si>
  <si>
    <t>100718 M</t>
  </si>
  <si>
    <t>100719_14</t>
  </si>
  <si>
    <t>100718 N</t>
  </si>
  <si>
    <t>100719_15</t>
  </si>
  <si>
    <t>100718 O</t>
  </si>
  <si>
    <t>100718 P</t>
  </si>
  <si>
    <t xml:space="preserve">100718 Q </t>
  </si>
  <si>
    <t>100718 R</t>
  </si>
  <si>
    <t>100718 S</t>
  </si>
  <si>
    <t>100720_02</t>
  </si>
  <si>
    <t>VC 41 26m</t>
  </si>
  <si>
    <t>VC 41 20m</t>
  </si>
  <si>
    <t>VC 41 10m</t>
  </si>
  <si>
    <t>VC 41 0m</t>
  </si>
  <si>
    <t>VC 42 26m</t>
  </si>
  <si>
    <t>VC 42 20m</t>
  </si>
  <si>
    <t>VC 42 10m</t>
  </si>
  <si>
    <t>VC 42 0m</t>
  </si>
  <si>
    <t>VC 43 26m</t>
  </si>
  <si>
    <t>VC 43 20m</t>
  </si>
  <si>
    <t>VC 43 10m</t>
  </si>
  <si>
    <t>VC 43 0m</t>
  </si>
  <si>
    <t>VC 44 26m</t>
  </si>
  <si>
    <t>VC 44 20m</t>
  </si>
  <si>
    <t>VC 44 10m</t>
  </si>
  <si>
    <t>VC 44 0m</t>
  </si>
  <si>
    <t>VC 45 26m</t>
  </si>
  <si>
    <t>VC 45 20m</t>
  </si>
  <si>
    <t>VC 45 10m</t>
  </si>
  <si>
    <t>VC 45 0m</t>
  </si>
  <si>
    <t>VC 46 26m</t>
  </si>
  <si>
    <t>VC 46 20m</t>
  </si>
  <si>
    <t>VC 46 10m</t>
  </si>
  <si>
    <t>VC 46 0m</t>
  </si>
  <si>
    <t>100815_06</t>
  </si>
  <si>
    <t>100815_07</t>
  </si>
  <si>
    <t>100815_08</t>
  </si>
  <si>
    <t>100815_09</t>
  </si>
  <si>
    <t>100815_10</t>
  </si>
  <si>
    <t>100815_11</t>
  </si>
  <si>
    <t>100815_12</t>
  </si>
  <si>
    <t>100815_13</t>
  </si>
  <si>
    <t>100815_14</t>
  </si>
  <si>
    <t>100815_15</t>
  </si>
  <si>
    <t>100815_16</t>
  </si>
  <si>
    <t>100815_17</t>
  </si>
  <si>
    <t>100815_18</t>
  </si>
  <si>
    <t>100815_19</t>
  </si>
  <si>
    <t>100815_20</t>
  </si>
  <si>
    <t>100815_21</t>
  </si>
  <si>
    <t>Mousse</t>
  </si>
  <si>
    <t>Shallow sunsurface</t>
  </si>
  <si>
    <t>VC22 0m</t>
  </si>
  <si>
    <t>VC22 5m</t>
  </si>
  <si>
    <t>VC22 10m</t>
  </si>
  <si>
    <t>VC21 0m</t>
  </si>
  <si>
    <t>VC21 5m</t>
  </si>
  <si>
    <t>VC20 20m</t>
  </si>
  <si>
    <t>VC22 120m</t>
  </si>
  <si>
    <t>VC21 120m</t>
  </si>
  <si>
    <t>VC20 120m</t>
  </si>
  <si>
    <t>VC19 10m</t>
  </si>
  <si>
    <t>VC19 20m</t>
  </si>
  <si>
    <t>VC19 120m</t>
  </si>
  <si>
    <t>VC18 120m</t>
  </si>
  <si>
    <t>VC17 0m</t>
  </si>
  <si>
    <t>VC17 120m</t>
  </si>
  <si>
    <t>VC16 0m</t>
  </si>
  <si>
    <t>VC16 120m</t>
  </si>
  <si>
    <t>VC15 0m</t>
  </si>
  <si>
    <t>VC15 120m</t>
  </si>
  <si>
    <t>VC14 0m</t>
  </si>
  <si>
    <t>VC13 0m</t>
  </si>
  <si>
    <t>VC13 120m</t>
  </si>
  <si>
    <t>VC12 0m</t>
  </si>
  <si>
    <t>VC12 5m</t>
  </si>
  <si>
    <t>VC12 15m</t>
  </si>
  <si>
    <t>VC11 0m</t>
  </si>
  <si>
    <t>VC11 10m</t>
  </si>
  <si>
    <t>VC11 20m</t>
  </si>
  <si>
    <t>VC10 0m</t>
  </si>
  <si>
    <t>VC10 15m</t>
  </si>
  <si>
    <t>VC9 0m</t>
  </si>
  <si>
    <t>VC9 20m</t>
  </si>
  <si>
    <t>VC8 3m</t>
  </si>
  <si>
    <t>VC8 10m</t>
  </si>
  <si>
    <t>VC8 15m</t>
  </si>
  <si>
    <t>VC8 20m</t>
  </si>
  <si>
    <t>VC8 25m</t>
  </si>
  <si>
    <t>VC7 0m</t>
  </si>
  <si>
    <t>VC7 10m</t>
  </si>
  <si>
    <t>VC7 20m</t>
  </si>
  <si>
    <t>VC7 40m</t>
  </si>
  <si>
    <t>VC7 80m</t>
  </si>
  <si>
    <t>100717_15</t>
  </si>
  <si>
    <t xml:space="preserve"> 05:03</t>
  </si>
  <si>
    <t xml:space="preserve"> 05:33</t>
  </si>
  <si>
    <t>30 21.6121</t>
  </si>
  <si>
    <t>086 28.9839</t>
  </si>
  <si>
    <t>28 59.1102</t>
  </si>
  <si>
    <t>088 05.2867</t>
  </si>
  <si>
    <t>28 56.1807</t>
  </si>
  <si>
    <t>088 09.8849</t>
  </si>
  <si>
    <t>28 51.5405</t>
  </si>
  <si>
    <t>088 15.4880</t>
  </si>
  <si>
    <t>28 48.6629</t>
  </si>
  <si>
    <t>088 19.0605</t>
  </si>
  <si>
    <t>29 29.8073</t>
  </si>
  <si>
    <t>088 18.4447</t>
  </si>
  <si>
    <t>29 57.2223</t>
  </si>
  <si>
    <t>086 11.2821</t>
  </si>
  <si>
    <t>29 57.7305</t>
  </si>
  <si>
    <t>086 29.7968</t>
  </si>
  <si>
    <t>29 56.8818</t>
  </si>
  <si>
    <t>086 36.1859</t>
  </si>
  <si>
    <t>27 08.871</t>
  </si>
  <si>
    <t>084 33.440</t>
  </si>
  <si>
    <t>27 08.887</t>
  </si>
  <si>
    <t>085 25.064</t>
  </si>
  <si>
    <t>27 08.800</t>
  </si>
  <si>
    <t>085 59.822</t>
  </si>
  <si>
    <t>28 36.454</t>
  </si>
  <si>
    <t>088 01.010</t>
  </si>
  <si>
    <t>28 38.174</t>
  </si>
  <si>
    <t>088 26.436</t>
  </si>
  <si>
    <t>(approx) 28 47.224</t>
  </si>
  <si>
    <t xml:space="preserve">(approx) 088 27.342  </t>
  </si>
  <si>
    <t>(approx) 28 48 054</t>
  </si>
  <si>
    <t>(approx) 088 27.273</t>
  </si>
  <si>
    <t>GPS unit offline</t>
  </si>
  <si>
    <t>28 53.804</t>
  </si>
  <si>
    <t>088 23.755</t>
  </si>
  <si>
    <t>88 23.755</t>
  </si>
  <si>
    <t>28 53.384</t>
  </si>
  <si>
    <t>088 07.224</t>
  </si>
  <si>
    <t>Approx. 29 33.314</t>
  </si>
  <si>
    <t>Approx. 088 02.823</t>
  </si>
  <si>
    <t>29 49.817</t>
  </si>
  <si>
    <t>088 03.587</t>
  </si>
  <si>
    <t>30 31.8367</t>
  </si>
  <si>
    <t>088 06.6366</t>
  </si>
  <si>
    <t>30 13.3669</t>
  </si>
  <si>
    <t>088 02.1829</t>
  </si>
  <si>
    <t>30 14.1133</t>
  </si>
  <si>
    <t>086 32.9091</t>
  </si>
  <si>
    <t>30 14.1120</t>
  </si>
  <si>
    <t>086 32.9094</t>
  </si>
  <si>
    <t>30 05.6440</t>
  </si>
  <si>
    <t>085 52.6335</t>
  </si>
  <si>
    <t>30 05.6439</t>
  </si>
  <si>
    <t>085 52.6326</t>
  </si>
  <si>
    <t>GPS unit not logging</t>
  </si>
  <si>
    <t xml:space="preserve">30 06.0195 </t>
  </si>
  <si>
    <t xml:space="preserve">087 29.2780 </t>
  </si>
  <si>
    <t xml:space="preserve">30 03.3795 </t>
  </si>
  <si>
    <t xml:space="preserve">087 56.5426 </t>
  </si>
  <si>
    <t xml:space="preserve">30 02.8428 </t>
  </si>
  <si>
    <t xml:space="preserve">088 01.8454 </t>
  </si>
  <si>
    <t xml:space="preserve">30 02.8429 </t>
  </si>
  <si>
    <t xml:space="preserve">088 01.8449 </t>
  </si>
  <si>
    <t xml:space="preserve">088 01.8448 </t>
  </si>
  <si>
    <t xml:space="preserve">30 04.8859 </t>
  </si>
  <si>
    <t xml:space="preserve">088 15.0044 </t>
  </si>
  <si>
    <t>29 46.0858</t>
  </si>
  <si>
    <t>088 09.9187</t>
  </si>
  <si>
    <t>29 46.0979</t>
  </si>
  <si>
    <t>088 09.9232</t>
  </si>
  <si>
    <t xml:space="preserve">29 14.0846 </t>
  </si>
  <si>
    <t xml:space="preserve">088 16.3278 </t>
  </si>
  <si>
    <t xml:space="preserve">29 13.4134 </t>
  </si>
  <si>
    <t xml:space="preserve">088 11.5751 </t>
  </si>
  <si>
    <t xml:space="preserve">28 25.7011 </t>
  </si>
  <si>
    <t xml:space="preserve">088 01.7474 </t>
  </si>
  <si>
    <t xml:space="preserve">28 25.6969 </t>
  </si>
  <si>
    <t xml:space="preserve">088 01.7523 </t>
  </si>
  <si>
    <t>28 31.4721</t>
  </si>
  <si>
    <t>088 19.2796</t>
  </si>
  <si>
    <t>28 35.0987</t>
  </si>
  <si>
    <t>088 21.0254</t>
  </si>
  <si>
    <t>28 39.8144</t>
  </si>
  <si>
    <t>088 21.8882</t>
  </si>
  <si>
    <t>28 39.8155</t>
  </si>
  <si>
    <t>088 21.8885</t>
  </si>
  <si>
    <t>28 39.8151</t>
  </si>
  <si>
    <t>088 21.8880</t>
  </si>
  <si>
    <t>28 41.1176</t>
  </si>
  <si>
    <t>088 25.4237</t>
  </si>
  <si>
    <t>28 41.1198</t>
  </si>
  <si>
    <t>088 25.4250</t>
  </si>
  <si>
    <t>28 41.1206</t>
  </si>
  <si>
    <t>088 25.4255</t>
  </si>
  <si>
    <t>28 44.2011</t>
  </si>
  <si>
    <t>088 26.8836</t>
  </si>
  <si>
    <t>28 44.2013</t>
  </si>
  <si>
    <t>088 26.8844</t>
  </si>
  <si>
    <t>28 44.2007</t>
  </si>
  <si>
    <t>088 26.8839</t>
  </si>
  <si>
    <t>28 44.2009</t>
  </si>
  <si>
    <t>088 26.8837</t>
  </si>
  <si>
    <t>28 47.2664</t>
  </si>
  <si>
    <t>088 25.4570</t>
  </si>
  <si>
    <t>28 47.2671</t>
  </si>
  <si>
    <t>088 25.4582</t>
  </si>
  <si>
    <t>28 47.2672</t>
  </si>
  <si>
    <t>088 25.4585</t>
  </si>
  <si>
    <t>28 47.2666</t>
  </si>
  <si>
    <t>088 25.4591</t>
  </si>
  <si>
    <t>100712 F</t>
  </si>
  <si>
    <t>100713 A</t>
  </si>
  <si>
    <t>100713 B</t>
  </si>
  <si>
    <t>100713 C</t>
  </si>
  <si>
    <t>100713 D</t>
  </si>
  <si>
    <t>100713 E</t>
  </si>
  <si>
    <t>100713 F</t>
  </si>
  <si>
    <t>100713 G</t>
  </si>
  <si>
    <t>100715 A</t>
  </si>
  <si>
    <t>100715 B</t>
  </si>
  <si>
    <t>100715 C</t>
  </si>
  <si>
    <t>100716 A</t>
  </si>
  <si>
    <t>100716 B</t>
  </si>
  <si>
    <t>100716 C</t>
  </si>
  <si>
    <t>100716 D</t>
  </si>
  <si>
    <t>100716 E</t>
  </si>
  <si>
    <t>100716 F</t>
  </si>
  <si>
    <t>100716 G</t>
  </si>
  <si>
    <t>17/07/10 (UTC)</t>
  </si>
  <si>
    <t>100716 H</t>
  </si>
  <si>
    <t>100716 I</t>
  </si>
  <si>
    <t>100717 A</t>
  </si>
  <si>
    <t>100717 B</t>
  </si>
  <si>
    <t>100717 C</t>
  </si>
  <si>
    <t>100717 D</t>
  </si>
  <si>
    <t>100717 E</t>
  </si>
  <si>
    <t>100717 F</t>
  </si>
  <si>
    <t>100717 G</t>
  </si>
  <si>
    <t>100717 H</t>
  </si>
  <si>
    <t>100717 I</t>
  </si>
  <si>
    <t>100717 J</t>
  </si>
  <si>
    <t>100717 K</t>
  </si>
  <si>
    <t>100717 L</t>
  </si>
  <si>
    <t>100717 M</t>
  </si>
  <si>
    <t>100704_02</t>
  </si>
  <si>
    <t>100702_04</t>
  </si>
  <si>
    <t>100702_05</t>
  </si>
  <si>
    <t>100702_06</t>
  </si>
  <si>
    <t>100702_07</t>
  </si>
  <si>
    <t>100702_08</t>
  </si>
  <si>
    <t>100702_09</t>
  </si>
  <si>
    <t>100704_03</t>
  </si>
  <si>
    <t>100704_04</t>
  </si>
  <si>
    <t>100704_05</t>
  </si>
  <si>
    <t>100704_06</t>
  </si>
  <si>
    <t>100704_07</t>
  </si>
  <si>
    <t>100704_08</t>
  </si>
  <si>
    <t>100705_03</t>
  </si>
  <si>
    <t>100705_04</t>
  </si>
  <si>
    <t>100705_05</t>
  </si>
  <si>
    <t>100705_06</t>
  </si>
  <si>
    <t>100705_07</t>
  </si>
  <si>
    <t>100705_08</t>
  </si>
  <si>
    <t>100705_09</t>
  </si>
  <si>
    <t>100708_03</t>
  </si>
  <si>
    <t>100708_04</t>
  </si>
  <si>
    <t>100708_05</t>
  </si>
  <si>
    <t>100708_06</t>
  </si>
  <si>
    <t>100708_07</t>
  </si>
  <si>
    <t>100708_08</t>
  </si>
  <si>
    <t>100708_09</t>
  </si>
  <si>
    <t>100708_10</t>
  </si>
  <si>
    <t>100708_11</t>
  </si>
  <si>
    <t>100708_12</t>
  </si>
  <si>
    <t>100708_13</t>
  </si>
  <si>
    <t>100708_14</t>
  </si>
  <si>
    <t>100708_15</t>
  </si>
  <si>
    <t>100708_16</t>
  </si>
  <si>
    <t>100709_05</t>
  </si>
  <si>
    <t>100709_06</t>
  </si>
  <si>
    <t>100709_10</t>
  </si>
  <si>
    <t>100709_11</t>
  </si>
  <si>
    <t>100709_12</t>
  </si>
  <si>
    <t>100709_13</t>
  </si>
  <si>
    <t>100709_14</t>
  </si>
  <si>
    <t>100709_15</t>
  </si>
  <si>
    <t>100709_16</t>
  </si>
  <si>
    <t>100709_17</t>
  </si>
  <si>
    <t>100709_18</t>
  </si>
  <si>
    <t>100709_19</t>
  </si>
  <si>
    <t>100709_20</t>
  </si>
  <si>
    <t>100710_08</t>
  </si>
  <si>
    <t>100710_09</t>
  </si>
  <si>
    <t>100710_10</t>
  </si>
  <si>
    <t>100710_11</t>
  </si>
  <si>
    <t>100710_12</t>
  </si>
  <si>
    <t>100710_13</t>
  </si>
  <si>
    <t>100710_14</t>
  </si>
  <si>
    <t>100710_15</t>
  </si>
  <si>
    <t>100710_16</t>
  </si>
  <si>
    <t>100710_17</t>
  </si>
  <si>
    <t>100711_06</t>
  </si>
  <si>
    <t>100711_07</t>
  </si>
  <si>
    <t>100711_08</t>
  </si>
  <si>
    <t>100711_09</t>
  </si>
  <si>
    <t>100711_10</t>
  </si>
  <si>
    <t>100711_11</t>
  </si>
  <si>
    <t>100713_06</t>
  </si>
  <si>
    <t>100713_07</t>
  </si>
  <si>
    <t>100713_08</t>
  </si>
  <si>
    <t>100713_09</t>
  </si>
  <si>
    <t>100713_10</t>
  </si>
  <si>
    <t>100713_11</t>
  </si>
  <si>
    <t>100713_12</t>
  </si>
  <si>
    <t>100713_13</t>
  </si>
  <si>
    <t>100713_14</t>
  </si>
  <si>
    <t>100713_15</t>
  </si>
  <si>
    <t>100713_16</t>
  </si>
  <si>
    <t>100716_11</t>
  </si>
  <si>
    <t>100716_12</t>
  </si>
  <si>
    <t>100716_13</t>
  </si>
  <si>
    <t>100716_14</t>
  </si>
  <si>
    <t>100716_15</t>
  </si>
  <si>
    <t>100716_16</t>
  </si>
  <si>
    <t>100716_17</t>
  </si>
  <si>
    <t>100716_18</t>
  </si>
  <si>
    <t>100716_19</t>
  </si>
  <si>
    <t>100716_20</t>
  </si>
  <si>
    <t>100716_21</t>
  </si>
  <si>
    <t>100716_22</t>
  </si>
  <si>
    <t>100717_06</t>
  </si>
  <si>
    <t>100717_07</t>
  </si>
  <si>
    <t>100717_08</t>
  </si>
  <si>
    <t>100717_09</t>
  </si>
  <si>
    <t>100717_10</t>
  </si>
  <si>
    <t>100717_11</t>
  </si>
  <si>
    <t>100717_12</t>
  </si>
  <si>
    <t>100717_13</t>
  </si>
  <si>
    <t>100717_14</t>
  </si>
  <si>
    <t>100815N</t>
  </si>
  <si>
    <t>100815O</t>
  </si>
  <si>
    <t>100815P</t>
  </si>
  <si>
    <t>100815Q</t>
  </si>
  <si>
    <t>100815R</t>
  </si>
  <si>
    <t>100815S</t>
  </si>
  <si>
    <t>100815T</t>
  </si>
  <si>
    <t>100815U</t>
  </si>
  <si>
    <t>100815V</t>
  </si>
  <si>
    <t>100815W</t>
  </si>
  <si>
    <t>100815X</t>
  </si>
  <si>
    <t>Shallow subsurface</t>
  </si>
  <si>
    <t>30 05.3594</t>
  </si>
  <si>
    <t>085 41.92</t>
  </si>
  <si>
    <t>29 11.27</t>
  </si>
  <si>
    <t>089 15.90</t>
  </si>
  <si>
    <t>28 55.4257</t>
  </si>
  <si>
    <t>089 28.7625</t>
  </si>
  <si>
    <t>28 56.3707</t>
  </si>
  <si>
    <t>89 16.6447</t>
  </si>
  <si>
    <t>29 01.2262</t>
  </si>
  <si>
    <t>89 03.8683</t>
  </si>
  <si>
    <t>29 20.5624</t>
  </si>
  <si>
    <t>88 52.1289</t>
  </si>
  <si>
    <t>29 33.3819</t>
  </si>
  <si>
    <t>88 34.9659</t>
  </si>
  <si>
    <t>0.004 (Stuffed)</t>
  </si>
  <si>
    <t>29 56.5227</t>
  </si>
  <si>
    <t>088 27.4188</t>
  </si>
  <si>
    <t>29 57.8149</t>
  </si>
  <si>
    <t>088 03.9633</t>
  </si>
  <si>
    <t>29 57.9812</t>
  </si>
  <si>
    <t>087 41.0438</t>
  </si>
  <si>
    <t>29 59.5110</t>
  </si>
  <si>
    <t>87 20.3432</t>
  </si>
  <si>
    <t>30 05.8975</t>
  </si>
  <si>
    <t>087 03.9900</t>
  </si>
  <si>
    <t>30 10.6218</t>
  </si>
  <si>
    <t>086 44.0780</t>
  </si>
  <si>
    <t>BLK100809</t>
  </si>
  <si>
    <t>100809_02</t>
  </si>
  <si>
    <t>BLK100814</t>
  </si>
  <si>
    <t>100809_03</t>
  </si>
  <si>
    <t>100814_02</t>
  </si>
  <si>
    <t>100814_03</t>
  </si>
  <si>
    <t>100814_04</t>
  </si>
  <si>
    <t>100814_05</t>
  </si>
  <si>
    <t>100814_06</t>
  </si>
  <si>
    <t>100814_07</t>
  </si>
  <si>
    <t>100814_08</t>
  </si>
  <si>
    <t>100814_09</t>
  </si>
  <si>
    <t>100814_10</t>
  </si>
  <si>
    <t>100814_11</t>
  </si>
  <si>
    <t>100814_12</t>
  </si>
  <si>
    <t>100814_13</t>
  </si>
  <si>
    <t>100814_14</t>
  </si>
  <si>
    <t>100814_15</t>
  </si>
  <si>
    <t>100814_16</t>
  </si>
  <si>
    <t>100814_17</t>
  </si>
  <si>
    <t>100814_18</t>
  </si>
  <si>
    <t>BLK100815</t>
  </si>
  <si>
    <t>100815_01</t>
  </si>
  <si>
    <t>100815_02</t>
  </si>
  <si>
    <t>100815_03</t>
  </si>
  <si>
    <t>100815_04</t>
  </si>
  <si>
    <t>100815_05</t>
  </si>
  <si>
    <t>23/6/2010</t>
  </si>
  <si>
    <t>100623D</t>
  </si>
  <si>
    <t>100626D</t>
  </si>
  <si>
    <t>100626E</t>
  </si>
  <si>
    <t>100626F</t>
  </si>
  <si>
    <t>100626G</t>
  </si>
  <si>
    <t>100626H</t>
  </si>
  <si>
    <t>100626I</t>
  </si>
  <si>
    <t>100627A</t>
  </si>
  <si>
    <t>100627B</t>
  </si>
  <si>
    <t>100627C</t>
  </si>
  <si>
    <t>100627D</t>
  </si>
  <si>
    <t>100627E</t>
  </si>
  <si>
    <t>100628A</t>
  </si>
  <si>
    <t>100703A</t>
  </si>
  <si>
    <t>100703B</t>
  </si>
  <si>
    <t>100703C</t>
  </si>
  <si>
    <t>100704A</t>
  </si>
  <si>
    <t>100704B</t>
  </si>
  <si>
    <t>100705A</t>
  </si>
  <si>
    <t>100705B</t>
  </si>
  <si>
    <t>100706A</t>
  </si>
  <si>
    <t>100706B</t>
  </si>
  <si>
    <t>100706C</t>
  </si>
  <si>
    <t>100706D</t>
  </si>
  <si>
    <t>100706E</t>
  </si>
  <si>
    <t>100706F</t>
  </si>
  <si>
    <t>100707A</t>
  </si>
  <si>
    <t>100707B</t>
  </si>
  <si>
    <t>100708A</t>
  </si>
  <si>
    <t>100708B</t>
  </si>
  <si>
    <t>100708C</t>
  </si>
  <si>
    <t>100708D</t>
  </si>
  <si>
    <t>100708E</t>
  </si>
  <si>
    <t>100708F</t>
  </si>
  <si>
    <t>100708G</t>
  </si>
  <si>
    <t>100708H</t>
  </si>
  <si>
    <t>100708I</t>
  </si>
  <si>
    <t>100708J</t>
  </si>
  <si>
    <t>100708K</t>
  </si>
  <si>
    <t>100708L</t>
  </si>
  <si>
    <t>100708M</t>
  </si>
  <si>
    <t>100708N</t>
  </si>
  <si>
    <t>100708O</t>
  </si>
  <si>
    <t>100708P</t>
  </si>
  <si>
    <t>100708Q</t>
  </si>
  <si>
    <t>100708R</t>
  </si>
  <si>
    <t>100708S</t>
  </si>
  <si>
    <t>100708T</t>
  </si>
  <si>
    <t>100708U</t>
  </si>
  <si>
    <t>100708V</t>
  </si>
  <si>
    <t>100708W</t>
  </si>
  <si>
    <t>100708X</t>
  </si>
  <si>
    <t>100709A</t>
  </si>
  <si>
    <t>100709B</t>
  </si>
  <si>
    <t>100709C</t>
  </si>
  <si>
    <t>100709D</t>
  </si>
  <si>
    <t>100709E</t>
  </si>
  <si>
    <t>100711 A</t>
  </si>
  <si>
    <t>100711 B</t>
  </si>
  <si>
    <t>100711 C</t>
  </si>
  <si>
    <t>100711 D</t>
  </si>
  <si>
    <t>100712 A</t>
  </si>
  <si>
    <t>100712 B</t>
  </si>
  <si>
    <t>100712 C</t>
  </si>
  <si>
    <t>100712 D</t>
  </si>
  <si>
    <t>100712 E</t>
  </si>
  <si>
    <t>088 52.6530</t>
  </si>
  <si>
    <t>28 54.6733</t>
  </si>
  <si>
    <t>088 56.2702</t>
  </si>
  <si>
    <t>28 51.1434</t>
  </si>
  <si>
    <t>088 54.1827</t>
  </si>
  <si>
    <t>88 54.1827</t>
  </si>
  <si>
    <t>28 56.6639</t>
  </si>
  <si>
    <t>089 59.7201</t>
  </si>
  <si>
    <t>29 03.7452</t>
  </si>
  <si>
    <t>089 41.9712</t>
  </si>
  <si>
    <t>GC-MS SIM file</t>
  </si>
  <si>
    <t>100731_16</t>
  </si>
  <si>
    <t>100731_17</t>
  </si>
  <si>
    <t>100731_18</t>
  </si>
  <si>
    <t>100731_19</t>
  </si>
  <si>
    <t>BLK100731</t>
  </si>
  <si>
    <t>100801_02</t>
  </si>
  <si>
    <t>100801_03</t>
  </si>
  <si>
    <t>100801_04</t>
  </si>
  <si>
    <t>100801_05</t>
  </si>
  <si>
    <t>100801_06</t>
  </si>
  <si>
    <t>100801_07</t>
  </si>
  <si>
    <t>100801_08</t>
  </si>
  <si>
    <t>100801_09</t>
  </si>
  <si>
    <t>100801_10</t>
  </si>
  <si>
    <t>100801_11</t>
  </si>
  <si>
    <t>100801_12</t>
  </si>
  <si>
    <t>100801_13</t>
  </si>
  <si>
    <t>100802_02</t>
  </si>
  <si>
    <t>BLK100802</t>
  </si>
  <si>
    <t>100802_03</t>
  </si>
  <si>
    <t>100802_04</t>
  </si>
  <si>
    <t>100802_05</t>
  </si>
  <si>
    <t>100802_06</t>
  </si>
  <si>
    <t>100802_07</t>
  </si>
  <si>
    <t>100802_08</t>
  </si>
  <si>
    <t>100802_09</t>
  </si>
  <si>
    <t>100802_10</t>
  </si>
  <si>
    <t>100802_11</t>
  </si>
  <si>
    <t>100802_12</t>
  </si>
  <si>
    <t>100802_13</t>
  </si>
  <si>
    <t>100802_14</t>
  </si>
  <si>
    <t>100802_15</t>
  </si>
  <si>
    <t>100802_16</t>
  </si>
  <si>
    <t>100802_17</t>
  </si>
  <si>
    <t>100802_18</t>
  </si>
  <si>
    <t>No IS added</t>
  </si>
  <si>
    <t>BLK100805</t>
  </si>
  <si>
    <t>100806_02</t>
  </si>
  <si>
    <t>100804B</t>
  </si>
  <si>
    <t>100804C</t>
  </si>
  <si>
    <t>100804D</t>
  </si>
  <si>
    <t>28 51.1559</t>
  </si>
  <si>
    <t>28 51.1968</t>
  </si>
  <si>
    <t>88 52.5904</t>
  </si>
  <si>
    <t>88 49.5338</t>
  </si>
  <si>
    <t>100806_03</t>
  </si>
  <si>
    <t>100806_04</t>
  </si>
  <si>
    <t>100806_05</t>
  </si>
  <si>
    <t>100806_06</t>
  </si>
  <si>
    <t>100806_07</t>
  </si>
  <si>
    <t>100806_08</t>
  </si>
  <si>
    <t>100806_09</t>
  </si>
  <si>
    <t>100806_10</t>
  </si>
  <si>
    <t>100806_11</t>
  </si>
  <si>
    <t>100806_12</t>
  </si>
  <si>
    <t>BLK100806</t>
  </si>
  <si>
    <t>100807_02</t>
  </si>
  <si>
    <t>100807_03</t>
  </si>
  <si>
    <t>100807_04</t>
  </si>
  <si>
    <t>100807_05</t>
  </si>
  <si>
    <t>100807_06</t>
  </si>
  <si>
    <t>100807_07</t>
  </si>
  <si>
    <t>100807_08</t>
  </si>
  <si>
    <t>100807_09</t>
  </si>
  <si>
    <t>100807_10</t>
  </si>
  <si>
    <t>100807_11</t>
  </si>
  <si>
    <t>100807_12</t>
  </si>
  <si>
    <t>100807_13</t>
  </si>
  <si>
    <t>100807_14</t>
  </si>
  <si>
    <t>BLK100727</t>
  </si>
  <si>
    <t>100727_03</t>
  </si>
  <si>
    <t>100727_04</t>
  </si>
  <si>
    <t>100727_02</t>
  </si>
  <si>
    <t>BLK100724</t>
  </si>
  <si>
    <t>100724_03</t>
  </si>
  <si>
    <t>100724_04</t>
  </si>
  <si>
    <t>100724_05</t>
  </si>
  <si>
    <t>100724_06</t>
  </si>
  <si>
    <t>100724_07</t>
  </si>
  <si>
    <t>100724_08</t>
  </si>
  <si>
    <t>100724_09</t>
  </si>
  <si>
    <t>100724_10</t>
  </si>
  <si>
    <t>100724_02</t>
  </si>
  <si>
    <t>Sample Type</t>
  </si>
  <si>
    <t>UW</t>
  </si>
  <si>
    <t>100808A</t>
  </si>
  <si>
    <t>100814A</t>
  </si>
  <si>
    <t>100814B</t>
  </si>
  <si>
    <t>100814C</t>
  </si>
  <si>
    <t>100814D</t>
  </si>
  <si>
    <t>100814E</t>
  </si>
  <si>
    <t>100814F</t>
  </si>
  <si>
    <t>100814G</t>
  </si>
  <si>
    <t>100814H</t>
  </si>
  <si>
    <t>100814I</t>
  </si>
  <si>
    <t>100814J</t>
  </si>
  <si>
    <t>100814K</t>
  </si>
  <si>
    <t>100814L</t>
  </si>
  <si>
    <t>100814M</t>
  </si>
  <si>
    <t>100814N</t>
  </si>
  <si>
    <t>100814O</t>
  </si>
  <si>
    <t>100814P</t>
  </si>
  <si>
    <t>100814Q</t>
  </si>
  <si>
    <t>100814R</t>
  </si>
  <si>
    <t>100814S</t>
  </si>
  <si>
    <t>100814T</t>
  </si>
  <si>
    <t>100815A</t>
  </si>
  <si>
    <t>100815B</t>
  </si>
  <si>
    <t>100815C</t>
  </si>
  <si>
    <t>100815D</t>
  </si>
  <si>
    <t>100815E</t>
  </si>
  <si>
    <t>100815F</t>
  </si>
  <si>
    <t>100815G</t>
  </si>
  <si>
    <t>100815H</t>
  </si>
  <si>
    <t>100815I</t>
  </si>
  <si>
    <t>100815J</t>
  </si>
  <si>
    <t>100815K</t>
  </si>
  <si>
    <t>100815L</t>
  </si>
  <si>
    <t>100815M</t>
  </si>
  <si>
    <t xml:space="preserve">28 40.7246 </t>
  </si>
  <si>
    <t>28 48.45</t>
  </si>
  <si>
    <t>088 21.13</t>
  </si>
  <si>
    <t>28 41.77</t>
  </si>
  <si>
    <t>088 25.64</t>
  </si>
  <si>
    <t>28 39.07</t>
  </si>
  <si>
    <t>088 27.27</t>
  </si>
  <si>
    <t>28 39.1806 N</t>
  </si>
  <si>
    <t>088 27.6206 W</t>
  </si>
  <si>
    <t>28 39.6836 N</t>
  </si>
  <si>
    <t>088 28.5142 W</t>
  </si>
  <si>
    <t>28 39.28</t>
  </si>
  <si>
    <t>088 28.47</t>
  </si>
  <si>
    <t>28 41.75</t>
  </si>
  <si>
    <t>088 29.13</t>
  </si>
  <si>
    <t>088 52.39</t>
  </si>
  <si>
    <t>28 51.149</t>
  </si>
  <si>
    <t>089 08.532</t>
  </si>
  <si>
    <t>28 50.9960</t>
  </si>
  <si>
    <t>089 14.4002</t>
  </si>
  <si>
    <t>28 51.1673</t>
  </si>
  <si>
    <t>089 23.7400</t>
  </si>
  <si>
    <t>28 51.3548</t>
  </si>
  <si>
    <t>089 28.88</t>
  </si>
  <si>
    <t>28 51.99</t>
  </si>
  <si>
    <t>089 32.09</t>
  </si>
  <si>
    <t>28 50.70</t>
  </si>
  <si>
    <t>089 44.90</t>
  </si>
  <si>
    <t>28 55.95</t>
  </si>
  <si>
    <t>089 56.2174</t>
  </si>
  <si>
    <t>100727_05</t>
  </si>
  <si>
    <t>100727_06</t>
  </si>
  <si>
    <t>100727_07</t>
  </si>
  <si>
    <t>100727_08</t>
  </si>
  <si>
    <t>100727_09</t>
  </si>
  <si>
    <t>100731_03</t>
  </si>
  <si>
    <t>BLK100728</t>
  </si>
  <si>
    <t>100731_04</t>
  </si>
  <si>
    <t>100731_05</t>
  </si>
  <si>
    <t>100731_06</t>
  </si>
  <si>
    <t>100731_07</t>
  </si>
  <si>
    <t>100731_08</t>
  </si>
  <si>
    <t>100731_09</t>
  </si>
  <si>
    <t>100731_10</t>
  </si>
  <si>
    <t>100731_11</t>
  </si>
  <si>
    <t>100730A</t>
  </si>
  <si>
    <t>100731A</t>
  </si>
  <si>
    <t>100731B</t>
  </si>
  <si>
    <t>100731C</t>
  </si>
  <si>
    <t>100801A</t>
  </si>
  <si>
    <t>100801B</t>
  </si>
  <si>
    <t>100801C</t>
  </si>
  <si>
    <t>100801D</t>
  </si>
  <si>
    <t>100801E</t>
  </si>
  <si>
    <t>100801F</t>
  </si>
  <si>
    <t>100801G</t>
  </si>
  <si>
    <t>100801H</t>
  </si>
  <si>
    <t>100801I</t>
  </si>
  <si>
    <t>100802A</t>
  </si>
  <si>
    <t>100802B</t>
  </si>
  <si>
    <t>100802C</t>
  </si>
  <si>
    <t>100802D</t>
  </si>
  <si>
    <t>100802E</t>
  </si>
  <si>
    <t>100802F</t>
  </si>
  <si>
    <t>100802G</t>
  </si>
  <si>
    <t>100802H</t>
  </si>
  <si>
    <t>100802I</t>
  </si>
  <si>
    <t>100802J</t>
  </si>
  <si>
    <t>100802K</t>
  </si>
  <si>
    <t>100802L</t>
  </si>
  <si>
    <t>100802M</t>
  </si>
  <si>
    <t>100802N</t>
  </si>
  <si>
    <t>100802O</t>
  </si>
  <si>
    <t>100802P</t>
  </si>
  <si>
    <t>100802Q</t>
  </si>
  <si>
    <t>100802R</t>
  </si>
  <si>
    <t>100803A</t>
  </si>
  <si>
    <t>100804A</t>
  </si>
  <si>
    <t>100805A</t>
  </si>
  <si>
    <t>100805B</t>
  </si>
  <si>
    <t>100805C</t>
  </si>
  <si>
    <t>100805D</t>
  </si>
  <si>
    <t>100805E</t>
  </si>
  <si>
    <t>100806A</t>
  </si>
  <si>
    <t>100806B</t>
  </si>
  <si>
    <t>100806C</t>
  </si>
  <si>
    <t>100806D</t>
  </si>
  <si>
    <t>100806E</t>
  </si>
  <si>
    <t>100806F</t>
  </si>
  <si>
    <t>100806G</t>
  </si>
  <si>
    <t>100806H</t>
  </si>
  <si>
    <t>100806I</t>
  </si>
  <si>
    <t>100806J</t>
  </si>
  <si>
    <t>100807A</t>
  </si>
  <si>
    <t>100807B</t>
  </si>
  <si>
    <t>30/7/2010</t>
  </si>
  <si>
    <t>31/7/2010</t>
  </si>
  <si>
    <t>27 33.0978N</t>
  </si>
  <si>
    <t>091 01.5109W</t>
  </si>
  <si>
    <t>28 09.2513</t>
  </si>
  <si>
    <t>090 58.900</t>
  </si>
  <si>
    <t>28 08.71</t>
  </si>
  <si>
    <t>090 57.04</t>
  </si>
  <si>
    <t>28 9.37</t>
  </si>
  <si>
    <t>090 54.48</t>
  </si>
  <si>
    <t>28 05.0474</t>
  </si>
  <si>
    <t>090 56.6065</t>
  </si>
  <si>
    <t>28 05.04</t>
  </si>
  <si>
    <t>090 65.63</t>
  </si>
  <si>
    <t>28 49.12</t>
  </si>
  <si>
    <t>091 30.44</t>
  </si>
  <si>
    <t>28 44.2451</t>
  </si>
  <si>
    <t>091 20.2345</t>
  </si>
  <si>
    <t>28 35.5032</t>
  </si>
  <si>
    <t>091 13.1117</t>
  </si>
  <si>
    <t>91 13.1117</t>
  </si>
  <si>
    <t>28 32.1719</t>
  </si>
  <si>
    <t>090 46.9038</t>
  </si>
  <si>
    <t>90 46.9038</t>
  </si>
  <si>
    <t>28 38.05</t>
  </si>
  <si>
    <t>090 18.89</t>
  </si>
  <si>
    <t>90 18.89</t>
  </si>
  <si>
    <t>28 50.7558</t>
  </si>
  <si>
    <t>090 07.0463</t>
  </si>
  <si>
    <t>90 07.0463</t>
  </si>
  <si>
    <t>88 29.90</t>
  </si>
  <si>
    <t>28 52.5858</t>
  </si>
  <si>
    <t>088 30.4705</t>
  </si>
  <si>
    <t>28 51.5873</t>
  </si>
  <si>
    <t>088 44.1836</t>
  </si>
  <si>
    <t>28 54.0580</t>
  </si>
  <si>
    <t>Date</t>
  </si>
  <si>
    <t>Sample</t>
  </si>
  <si>
    <t>Co-ordinates</t>
  </si>
  <si>
    <t>N</t>
  </si>
  <si>
    <t>W</t>
  </si>
  <si>
    <t>Sensor responses</t>
  </si>
  <si>
    <t>Chelsea</t>
  </si>
  <si>
    <t>Trios</t>
  </si>
  <si>
    <t>Contros</t>
  </si>
  <si>
    <t>Toluene</t>
  </si>
  <si>
    <t>etbenzene</t>
  </si>
  <si>
    <t>m/p-xylene</t>
  </si>
  <si>
    <t>o-xylene</t>
  </si>
  <si>
    <t>C3-benzenes</t>
  </si>
  <si>
    <t>naphthalene</t>
  </si>
  <si>
    <t>methylnaphtalenes</t>
  </si>
  <si>
    <t>C2naphthalenes</t>
  </si>
  <si>
    <t>C3naphthalenes</t>
  </si>
  <si>
    <t>phenanthrene</t>
  </si>
  <si>
    <t>methylphenanthrenes</t>
  </si>
  <si>
    <t>C2-phenanthrenes</t>
  </si>
  <si>
    <t>DBT</t>
  </si>
  <si>
    <t>methylDBT</t>
  </si>
  <si>
    <t>C2-DBT</t>
  </si>
  <si>
    <t>Description</t>
  </si>
  <si>
    <t>C4naphthalenes</t>
  </si>
  <si>
    <t>ortho-xylene</t>
  </si>
  <si>
    <t>meta and para-xylene which co-elute</t>
  </si>
  <si>
    <t>benzene with one extra methyl group</t>
  </si>
  <si>
    <t>ethylbenzene - benzene with a two carbon chain attached</t>
  </si>
  <si>
    <t>benzene with 3 extra carbon groups</t>
  </si>
  <si>
    <t>naphthalene with one extra methyl group</t>
  </si>
  <si>
    <t>naphthalene with two extra methyl groups</t>
  </si>
  <si>
    <t>naphthalene with 3 extra methylgroups</t>
  </si>
  <si>
    <t>naphthalene with 4 extra methylgroups</t>
  </si>
  <si>
    <t>2-ring aromatic compound</t>
  </si>
  <si>
    <t>3-ring aromatic compound with one ring offset</t>
  </si>
  <si>
    <t>phenanthrene with one extra methyl group</t>
  </si>
  <si>
    <t>phenanthrene with two extra methyl groups</t>
  </si>
  <si>
    <t>dibenzothiophene - two benzene rings fused via a sulphur bridge</t>
  </si>
  <si>
    <t>dibenzothiophene with one extra methyl group</t>
  </si>
  <si>
    <t>dibenzothiophene with two extra methyl groups</t>
  </si>
  <si>
    <t>example structures</t>
  </si>
  <si>
    <t>Table component</t>
  </si>
  <si>
    <t>Time UTC</t>
  </si>
  <si>
    <t>Total Aromatics</t>
  </si>
  <si>
    <t>Total naphthalene plus</t>
  </si>
  <si>
    <t>C17/Pr</t>
  </si>
  <si>
    <t>C18/Ph</t>
  </si>
  <si>
    <t>Pr/Ph</t>
  </si>
  <si>
    <t>R/UCM</t>
  </si>
  <si>
    <t>C17/C18</t>
  </si>
  <si>
    <t>TAliH</t>
  </si>
  <si>
    <t>100719 C 16:24</t>
  </si>
  <si>
    <t>100719 D 16:42</t>
  </si>
  <si>
    <t>100719 E 17:00</t>
  </si>
  <si>
    <t>100719 F 16:57</t>
  </si>
  <si>
    <t>28 44.2035</t>
  </si>
  <si>
    <t>088 16.3146</t>
  </si>
  <si>
    <t>28 44.2026</t>
  </si>
  <si>
    <t>088 16.3133</t>
  </si>
  <si>
    <t>28 44.2036</t>
  </si>
  <si>
    <t>28 44.2034</t>
  </si>
  <si>
    <t>088 16.3148</t>
  </si>
  <si>
    <t>100722 A 16:14</t>
  </si>
  <si>
    <t>100722 B 17:20</t>
  </si>
  <si>
    <t>100722 C 17:35</t>
  </si>
  <si>
    <t>100722 D 17:47</t>
  </si>
  <si>
    <t>100726A 18:27</t>
  </si>
  <si>
    <t>100726B 19:49</t>
  </si>
  <si>
    <t>100727A 01:43</t>
  </si>
  <si>
    <t>100727B 03:42</t>
  </si>
  <si>
    <t>100727C 07:25</t>
  </si>
  <si>
    <t>100727D 09:35</t>
  </si>
  <si>
    <t>100727E 15:16</t>
  </si>
  <si>
    <t>100728A 9:44</t>
  </si>
  <si>
    <t>100728B 11:34</t>
  </si>
  <si>
    <t>100728C 12:22</t>
  </si>
  <si>
    <t>100728D 13:25</t>
  </si>
  <si>
    <t>100728E 14:00</t>
  </si>
  <si>
    <t>100728F 14:20</t>
  </si>
  <si>
    <t>100728G 15:32</t>
  </si>
  <si>
    <t>100728H 16:43</t>
  </si>
  <si>
    <t xml:space="preserve">28 40.7252 </t>
  </si>
  <si>
    <t xml:space="preserve">088 17.9264 </t>
  </si>
  <si>
    <t xml:space="preserve">28 40.7254 </t>
  </si>
  <si>
    <t xml:space="preserve">088 17.9257 </t>
  </si>
  <si>
    <t>Data Structure in this workbook</t>
  </si>
  <si>
    <t>Number of lines of data in orginal sheet</t>
  </si>
  <si>
    <t>Number of lines of Clean Fluorimetry and Chemistry data</t>
  </si>
  <si>
    <t>Number of lines of Clean CTD data</t>
  </si>
  <si>
    <t>Number of lines of Lab Blanks, uncertain Flourimetry or Chemistry data</t>
  </si>
  <si>
    <t>Total data lines from 3 worksheets</t>
  </si>
  <si>
    <t>VC1</t>
  </si>
  <si>
    <t>VC2</t>
  </si>
  <si>
    <t>VC3</t>
  </si>
  <si>
    <t>VC4</t>
  </si>
  <si>
    <t>VC5</t>
  </si>
  <si>
    <t>VC6</t>
  </si>
  <si>
    <t>VC7</t>
  </si>
  <si>
    <t>VC8</t>
  </si>
  <si>
    <t>VC9</t>
  </si>
  <si>
    <t>VC10</t>
  </si>
  <si>
    <t>VC11</t>
  </si>
  <si>
    <t>Sample Depth For Plotting in meters</t>
  </si>
  <si>
    <t>VC12</t>
  </si>
  <si>
    <t>VC13</t>
  </si>
  <si>
    <t>VC14</t>
  </si>
  <si>
    <t>VC 24</t>
  </si>
  <si>
    <t>VC 25</t>
  </si>
  <si>
    <t>VC 26</t>
  </si>
  <si>
    <t>VC 27</t>
  </si>
  <si>
    <t>VC 28</t>
  </si>
  <si>
    <t>VC 29</t>
  </si>
  <si>
    <t>VC 30</t>
  </si>
  <si>
    <t>VC 31</t>
  </si>
  <si>
    <t>VC 32</t>
  </si>
  <si>
    <t>VC 33</t>
  </si>
  <si>
    <t>VC 34</t>
  </si>
  <si>
    <t>VC 35</t>
  </si>
  <si>
    <t>VC 36</t>
  </si>
  <si>
    <t>VC 37</t>
  </si>
  <si>
    <t>VC 38</t>
  </si>
  <si>
    <t>VC 39</t>
  </si>
  <si>
    <t>VC 40</t>
  </si>
  <si>
    <t>VC 41</t>
  </si>
  <si>
    <t>VC 42</t>
  </si>
  <si>
    <t>VC 43</t>
  </si>
  <si>
    <t>VC 44</t>
  </si>
  <si>
    <t>VC 45</t>
  </si>
  <si>
    <t>VC 46</t>
  </si>
  <si>
    <t>VC 47</t>
  </si>
  <si>
    <t>VC 48</t>
  </si>
  <si>
    <t>VC 49</t>
  </si>
  <si>
    <t>VC 50</t>
  </si>
  <si>
    <t>VC 51</t>
  </si>
  <si>
    <t>VC 52</t>
  </si>
  <si>
    <t>VC 53</t>
  </si>
  <si>
    <t>VC 54</t>
  </si>
  <si>
    <t>VC 55</t>
  </si>
  <si>
    <t>VC 56</t>
  </si>
  <si>
    <t>VC 58</t>
  </si>
  <si>
    <t>VC 60</t>
  </si>
  <si>
    <t>VC 62</t>
  </si>
  <si>
    <t>VC 65</t>
  </si>
  <si>
    <t>VC 66</t>
  </si>
  <si>
    <t>VC 67</t>
  </si>
  <si>
    <t>VC 68</t>
  </si>
  <si>
    <t>VC 69</t>
  </si>
  <si>
    <t>VC 70</t>
  </si>
  <si>
    <t>VC 71</t>
  </si>
  <si>
    <t>VC 72</t>
  </si>
  <si>
    <t>VC 73</t>
  </si>
  <si>
    <t>VC 74</t>
  </si>
  <si>
    <t>VC15</t>
  </si>
  <si>
    <t>VC16</t>
  </si>
  <si>
    <t>VC17</t>
  </si>
  <si>
    <t>VC18</t>
  </si>
  <si>
    <t>VC19</t>
  </si>
  <si>
    <t>VC20</t>
  </si>
  <si>
    <t>VC21</t>
  </si>
  <si>
    <t>VC22</t>
  </si>
  <si>
    <t>VC23</t>
  </si>
  <si>
    <t>VC67</t>
  </si>
  <si>
    <t>Green Tabbed Sheets</t>
  </si>
  <si>
    <t>Total Naphthalene plus vs DATE</t>
  </si>
  <si>
    <t>Total Naphthalene plus vs DEPTH</t>
  </si>
  <si>
    <t>Orange Tabbed Sheets</t>
  </si>
  <si>
    <t>Work Sheet, minor date clean up applied Depth data separated out for plotting. Underway data plotted an assumed average tow depth of 3 meters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</si>
</sst>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yy;@"/>
    <numFmt numFmtId="173" formatCode="0.000000"/>
    <numFmt numFmtId="174" formatCode="0.000"/>
    <numFmt numFmtId="175" formatCode="0.0"/>
    <numFmt numFmtId="176" formatCode="0.0000"/>
    <numFmt numFmtId="177" formatCode="mm/dd/yyyy\ hh:mm"/>
    <numFmt numFmtId="178" formatCode="0.E+00"/>
    <numFmt numFmtId="179" formatCode="[$-409]dddd\,\ mmmm\ dd\,\ yyyy"/>
    <numFmt numFmtId="180" formatCode="mmm\-yyyy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8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8" fontId="2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6" fontId="2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20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16" fontId="0" fillId="24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4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/>
    </xf>
    <xf numFmtId="174" fontId="2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3" fillId="0" borderId="10" xfId="63" applyFont="1" applyBorder="1" applyAlignment="1">
      <alignment/>
      <protection/>
    </xf>
    <xf numFmtId="2" fontId="19" fillId="0" borderId="10" xfId="63" applyNumberFormat="1" applyFont="1" applyBorder="1" applyAlignment="1" applyProtection="1">
      <alignment horizontal="center"/>
      <protection/>
    </xf>
    <xf numFmtId="2" fontId="19" fillId="0" borderId="10" xfId="63" applyNumberFormat="1" applyFont="1" applyBorder="1" applyAlignment="1">
      <alignment horizontal="center"/>
      <protection/>
    </xf>
    <xf numFmtId="2" fontId="19" fillId="0" borderId="10" xfId="60" applyNumberFormat="1" applyFont="1" applyBorder="1" applyAlignment="1">
      <alignment horizontal="center"/>
      <protection/>
    </xf>
    <xf numFmtId="174" fontId="19" fillId="0" borderId="10" xfId="60" applyNumberFormat="1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174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3" fillId="0" borderId="10" xfId="63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2" fontId="19" fillId="0" borderId="10" xfId="60" applyNumberFormat="1" applyFont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2" fontId="19" fillId="0" borderId="10" xfId="60" applyNumberFormat="1" applyFont="1" applyFill="1" applyBorder="1" applyAlignment="1" applyProtection="1">
      <alignment horizontal="center"/>
      <protection/>
    </xf>
    <xf numFmtId="2" fontId="19" fillId="0" borderId="10" xfId="60" applyNumberFormat="1" applyFont="1" applyFill="1" applyBorder="1" applyAlignment="1">
      <alignment horizontal="center"/>
      <protection/>
    </xf>
    <xf numFmtId="16" fontId="0" fillId="0" borderId="10" xfId="0" applyNumberFormat="1" applyFill="1" applyBorder="1" applyAlignment="1">
      <alignment wrapText="1"/>
    </xf>
    <xf numFmtId="2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20" fillId="0" borderId="10" xfId="0" applyNumberFormat="1" applyFont="1" applyFill="1" applyBorder="1" applyAlignment="1">
      <alignment horizontal="center"/>
    </xf>
    <xf numFmtId="175" fontId="19" fillId="0" borderId="10" xfId="61" applyNumberFormat="1" applyFont="1" applyBorder="1" applyAlignment="1">
      <alignment horizontal="center"/>
      <protection/>
    </xf>
    <xf numFmtId="175" fontId="0" fillId="0" borderId="10" xfId="0" applyNumberFormat="1" applyFont="1" applyBorder="1" applyAlignment="1">
      <alignment horizontal="center"/>
    </xf>
    <xf numFmtId="20" fontId="0" fillId="0" borderId="10" xfId="0" applyNumberForma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20" fontId="0" fillId="24" borderId="10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20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24" borderId="12" xfId="0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12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7" xfId="0" applyFill="1" applyBorder="1" applyAlignment="1">
      <alignment/>
    </xf>
    <xf numFmtId="2" fontId="0" fillId="24" borderId="18" xfId="0" applyNumberFormat="1" applyFont="1" applyFill="1" applyBorder="1" applyAlignment="1">
      <alignment wrapText="1"/>
    </xf>
    <xf numFmtId="2" fontId="20" fillId="24" borderId="15" xfId="0" applyNumberFormat="1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4" fontId="0" fillId="24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4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/>
    </xf>
    <xf numFmtId="20" fontId="26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19" fillId="0" borderId="10" xfId="63" applyNumberFormat="1" applyFont="1" applyFill="1" applyBorder="1" applyAlignment="1" applyProtection="1">
      <alignment horizontal="center"/>
      <protection/>
    </xf>
    <xf numFmtId="2" fontId="19" fillId="0" borderId="10" xfId="6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176" fontId="0" fillId="24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20" fontId="0" fillId="7" borderId="10" xfId="0" applyNumberFormat="1" applyFont="1" applyFill="1" applyBorder="1" applyAlignment="1">
      <alignment horizontal="center"/>
    </xf>
    <xf numFmtId="20" fontId="0" fillId="20" borderId="10" xfId="0" applyNumberFormat="1" applyFont="1" applyFill="1" applyBorder="1" applyAlignment="1">
      <alignment horizontal="center"/>
    </xf>
    <xf numFmtId="20" fontId="0" fillId="4" borderId="10" xfId="0" applyNumberFormat="1" applyFont="1" applyFill="1" applyBorder="1" applyAlignment="1">
      <alignment horizontal="center"/>
    </xf>
    <xf numFmtId="20" fontId="0" fillId="26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17" borderId="12" xfId="0" applyNumberFormat="1" applyFill="1" applyBorder="1" applyAlignment="1">
      <alignment horizontal="center" vertical="center"/>
    </xf>
    <xf numFmtId="176" fontId="0" fillId="17" borderId="13" xfId="0" applyNumberFormat="1" applyFill="1" applyBorder="1" applyAlignment="1">
      <alignment horizontal="center" vertical="center"/>
    </xf>
    <xf numFmtId="176" fontId="0" fillId="17" borderId="20" xfId="0" applyNumberFormat="1" applyFill="1" applyBorder="1" applyAlignment="1">
      <alignment horizontal="center" vertical="center"/>
    </xf>
    <xf numFmtId="2" fontId="22" fillId="0" borderId="11" xfId="59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20" fontId="0" fillId="17" borderId="11" xfId="0" applyNumberFormat="1" applyFill="1" applyBorder="1" applyAlignment="1">
      <alignment horizontal="center" vertical="center" wrapText="1"/>
    </xf>
    <xf numFmtId="20" fontId="0" fillId="17" borderId="18" xfId="0" applyNumberFormat="1" applyFill="1" applyBorder="1" applyAlignment="1">
      <alignment horizontal="center" vertical="center" wrapText="1"/>
    </xf>
    <xf numFmtId="176" fontId="0" fillId="17" borderId="12" xfId="0" applyNumberFormat="1" applyFill="1" applyBorder="1" applyAlignment="1">
      <alignment horizontal="center" vertical="center" wrapText="1"/>
    </xf>
    <xf numFmtId="176" fontId="0" fillId="17" borderId="13" xfId="0" applyNumberFormat="1" applyFill="1" applyBorder="1" applyAlignment="1">
      <alignment horizontal="center" vertical="center" wrapText="1"/>
    </xf>
    <xf numFmtId="176" fontId="0" fillId="17" borderId="20" xfId="0" applyNumberFormat="1" applyFill="1" applyBorder="1" applyAlignment="1">
      <alignment horizontal="center" vertical="center" wrapText="1"/>
    </xf>
    <xf numFmtId="176" fontId="0" fillId="17" borderId="17" xfId="0" applyNumberFormat="1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0" fillId="17" borderId="22" xfId="0" applyFill="1" applyBorder="1" applyAlignment="1">
      <alignment horizontal="center" vertical="center" wrapText="1"/>
    </xf>
    <xf numFmtId="0" fontId="0" fillId="17" borderId="23" xfId="0" applyFill="1" applyBorder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 wrapText="1"/>
    </xf>
    <xf numFmtId="0" fontId="0" fillId="17" borderId="26" xfId="0" applyFill="1" applyBorder="1" applyAlignment="1">
      <alignment horizontal="center" vertical="center" wrapText="1"/>
    </xf>
    <xf numFmtId="0" fontId="0" fillId="17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22" fillId="0" borderId="11" xfId="5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3" fillId="0" borderId="10" xfId="64" applyFont="1" applyBorder="1" applyAlignment="1">
      <alignment/>
      <protection/>
    </xf>
    <xf numFmtId="2" fontId="19" fillId="0" borderId="10" xfId="64" applyNumberFormat="1" applyFont="1" applyBorder="1" applyAlignment="1" applyProtection="1">
      <alignment horizontal="center"/>
      <protection/>
    </xf>
    <xf numFmtId="2" fontId="19" fillId="0" borderId="10" xfId="64" applyNumberFormat="1" applyFont="1" applyBorder="1" applyAlignment="1">
      <alignment horizontal="center"/>
      <protection/>
    </xf>
    <xf numFmtId="2" fontId="19" fillId="0" borderId="10" xfId="62" applyNumberFormat="1" applyFont="1" applyBorder="1" applyAlignment="1">
      <alignment horizontal="center"/>
      <protection/>
    </xf>
    <xf numFmtId="174" fontId="19" fillId="0" borderId="10" xfId="62" applyNumberFormat="1" applyFont="1" applyBorder="1" applyAlignment="1">
      <alignment horizontal="center"/>
      <protection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23" fillId="0" borderId="10" xfId="64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2" fontId="19" fillId="0" borderId="10" xfId="62" applyNumberFormat="1" applyFont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2" fontId="19" fillId="0" borderId="10" xfId="62" applyNumberFormat="1" applyFont="1" applyFill="1" applyBorder="1" applyAlignment="1" applyProtection="1">
      <alignment horizontal="center"/>
      <protection/>
    </xf>
    <xf numFmtId="2" fontId="19" fillId="0" borderId="10" xfId="62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2" fontId="19" fillId="0" borderId="10" xfId="64" applyNumberFormat="1" applyFont="1" applyFill="1" applyBorder="1" applyAlignment="1" applyProtection="1">
      <alignment horizontal="center"/>
      <protection/>
    </xf>
    <xf numFmtId="2" fontId="19" fillId="0" borderId="10" xfId="64" applyNumberFormat="1" applyFont="1" applyFill="1" applyBorder="1" applyAlignment="1">
      <alignment horizontal="center"/>
      <protection/>
    </xf>
    <xf numFmtId="14" fontId="0" fillId="24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14" fontId="0" fillId="24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 wrapText="1"/>
    </xf>
    <xf numFmtId="0" fontId="0" fillId="24" borderId="18" xfId="0" applyFont="1" applyFill="1" applyBorder="1" applyAlignment="1">
      <alignment horizontal="center" vertical="center"/>
    </xf>
    <xf numFmtId="2" fontId="0" fillId="24" borderId="18" xfId="0" applyNumberFormat="1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 horizontal="center"/>
    </xf>
    <xf numFmtId="20" fontId="0" fillId="4" borderId="10" xfId="0" applyNumberFormat="1" applyFont="1" applyFill="1" applyBorder="1" applyAlignment="1">
      <alignment horizontal="center"/>
    </xf>
    <xf numFmtId="20" fontId="0" fillId="26" borderId="10" xfId="0" applyNumberFormat="1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/>
    </xf>
    <xf numFmtId="20" fontId="0" fillId="7" borderId="10" xfId="0" applyNumberFormat="1" applyFont="1" applyFill="1" applyBorder="1" applyAlignment="1">
      <alignment horizontal="center"/>
    </xf>
    <xf numFmtId="20" fontId="0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20" fontId="0" fillId="0" borderId="13" xfId="0" applyNumberForma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2" fontId="22" fillId="0" borderId="12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20" xfId="0" applyNumberFormat="1" applyFont="1" applyBorder="1" applyAlignment="1">
      <alignment vertical="center"/>
    </xf>
    <xf numFmtId="2" fontId="22" fillId="0" borderId="11" xfId="59" applyNumberFormat="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Fill="1" applyBorder="1" applyAlignment="1">
      <alignment/>
    </xf>
    <xf numFmtId="174" fontId="20" fillId="0" borderId="10" xfId="0" applyNumberFormat="1" applyFont="1" applyBorder="1" applyAlignment="1">
      <alignment horizontal="center"/>
    </xf>
    <xf numFmtId="2" fontId="19" fillId="0" borderId="10" xfId="64" applyNumberFormat="1" applyFont="1" applyBorder="1" applyAlignment="1" applyProtection="1">
      <alignment horizontal="center"/>
      <protection/>
    </xf>
    <xf numFmtId="2" fontId="19" fillId="0" borderId="10" xfId="64" applyNumberFormat="1" applyFont="1" applyBorder="1" applyAlignment="1">
      <alignment horizontal="center"/>
      <protection/>
    </xf>
    <xf numFmtId="175" fontId="0" fillId="0" borderId="10" xfId="0" applyNumberFormat="1" applyBorder="1" applyAlignment="1">
      <alignment horizontal="center"/>
    </xf>
    <xf numFmtId="0" fontId="0" fillId="0" borderId="18" xfId="0" applyFont="1" applyFill="1" applyBorder="1" applyAlignment="1">
      <alignment/>
    </xf>
    <xf numFmtId="20" fontId="0" fillId="0" borderId="12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 wrapText="1"/>
    </xf>
  </cellXfs>
  <cellStyles count="58">
    <cellStyle name="Normal" xfId="0"/>
    <cellStyle name="_x0002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àºúÀúö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00708B TIC" xfId="59"/>
    <cellStyle name="Normal_Data" xfId="60"/>
    <cellStyle name="Normal_Data Aliphatics" xfId="61"/>
    <cellStyle name="Normal_Data_Copy of Quant summary_100912" xfId="62"/>
    <cellStyle name="Normal_Sheet1" xfId="63"/>
    <cellStyle name="Normal_Sheet1_Copy of Quant summary_10091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Naphthalene Plus PAHs vs DATE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75"/>
          <c:w val="0.934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v>Total Naphthalene Plus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'Clean Data worked'!$A$3:$A$337</c:f>
              <c:strCache>
                <c:ptCount val="335"/>
                <c:pt idx="0">
                  <c:v>40352</c:v>
                </c:pt>
                <c:pt idx="1">
                  <c:v>40355</c:v>
                </c:pt>
                <c:pt idx="2">
                  <c:v>40355</c:v>
                </c:pt>
                <c:pt idx="3">
                  <c:v>40355</c:v>
                </c:pt>
                <c:pt idx="4">
                  <c:v>40355</c:v>
                </c:pt>
                <c:pt idx="5">
                  <c:v>40355</c:v>
                </c:pt>
                <c:pt idx="6">
                  <c:v>40355</c:v>
                </c:pt>
                <c:pt idx="7">
                  <c:v>40356</c:v>
                </c:pt>
                <c:pt idx="8">
                  <c:v>40356</c:v>
                </c:pt>
                <c:pt idx="9">
                  <c:v>40356</c:v>
                </c:pt>
                <c:pt idx="10">
                  <c:v>40356</c:v>
                </c:pt>
                <c:pt idx="11">
                  <c:v>40356</c:v>
                </c:pt>
                <c:pt idx="12">
                  <c:v>40357</c:v>
                </c:pt>
                <c:pt idx="13">
                  <c:v>40362</c:v>
                </c:pt>
                <c:pt idx="14">
                  <c:v>40362</c:v>
                </c:pt>
                <c:pt idx="15">
                  <c:v>40362</c:v>
                </c:pt>
                <c:pt idx="16">
                  <c:v>40363</c:v>
                </c:pt>
                <c:pt idx="17">
                  <c:v>40363</c:v>
                </c:pt>
                <c:pt idx="18">
                  <c:v>40364</c:v>
                </c:pt>
                <c:pt idx="19">
                  <c:v>40364</c:v>
                </c:pt>
                <c:pt idx="20">
                  <c:v>40365</c:v>
                </c:pt>
                <c:pt idx="21">
                  <c:v>40365</c:v>
                </c:pt>
                <c:pt idx="22">
                  <c:v>40365</c:v>
                </c:pt>
                <c:pt idx="23">
                  <c:v>40365</c:v>
                </c:pt>
                <c:pt idx="24">
                  <c:v>40365</c:v>
                </c:pt>
                <c:pt idx="25">
                  <c:v>40365</c:v>
                </c:pt>
                <c:pt idx="26">
                  <c:v>40366</c:v>
                </c:pt>
                <c:pt idx="27">
                  <c:v>40366</c:v>
                </c:pt>
                <c:pt idx="28">
                  <c:v>40367</c:v>
                </c:pt>
                <c:pt idx="29">
                  <c:v>40367</c:v>
                </c:pt>
                <c:pt idx="30">
                  <c:v>40367</c:v>
                </c:pt>
                <c:pt idx="31">
                  <c:v>40367</c:v>
                </c:pt>
                <c:pt idx="32">
                  <c:v>40367</c:v>
                </c:pt>
                <c:pt idx="33">
                  <c:v>40367</c:v>
                </c:pt>
                <c:pt idx="34">
                  <c:v>40367</c:v>
                </c:pt>
                <c:pt idx="35">
                  <c:v>40367</c:v>
                </c:pt>
                <c:pt idx="36">
                  <c:v>40367</c:v>
                </c:pt>
                <c:pt idx="37">
                  <c:v>40367</c:v>
                </c:pt>
                <c:pt idx="38">
                  <c:v>40367</c:v>
                </c:pt>
                <c:pt idx="39">
                  <c:v>40367</c:v>
                </c:pt>
                <c:pt idx="40">
                  <c:v>40367</c:v>
                </c:pt>
                <c:pt idx="41">
                  <c:v>40367</c:v>
                </c:pt>
                <c:pt idx="42">
                  <c:v>40367</c:v>
                </c:pt>
                <c:pt idx="43">
                  <c:v>40367</c:v>
                </c:pt>
                <c:pt idx="44">
                  <c:v>40367</c:v>
                </c:pt>
                <c:pt idx="45">
                  <c:v>40367</c:v>
                </c:pt>
                <c:pt idx="46">
                  <c:v>40367</c:v>
                </c:pt>
                <c:pt idx="47">
                  <c:v>40367</c:v>
                </c:pt>
                <c:pt idx="48">
                  <c:v>40367</c:v>
                </c:pt>
                <c:pt idx="49">
                  <c:v>40367</c:v>
                </c:pt>
                <c:pt idx="50">
                  <c:v>40367</c:v>
                </c:pt>
                <c:pt idx="51">
                  <c:v>40367</c:v>
                </c:pt>
                <c:pt idx="52">
                  <c:v>40368</c:v>
                </c:pt>
                <c:pt idx="53">
                  <c:v>40368</c:v>
                </c:pt>
                <c:pt idx="54">
                  <c:v>40368</c:v>
                </c:pt>
                <c:pt idx="55">
                  <c:v>40368</c:v>
                </c:pt>
                <c:pt idx="56">
                  <c:v>40368</c:v>
                </c:pt>
                <c:pt idx="57">
                  <c:v>40370</c:v>
                </c:pt>
                <c:pt idx="58">
                  <c:v>40370</c:v>
                </c:pt>
                <c:pt idx="59">
                  <c:v>40370</c:v>
                </c:pt>
                <c:pt idx="60">
                  <c:v>40371</c:v>
                </c:pt>
                <c:pt idx="61">
                  <c:v>40371</c:v>
                </c:pt>
                <c:pt idx="62">
                  <c:v>40371</c:v>
                </c:pt>
                <c:pt idx="63">
                  <c:v>40371</c:v>
                </c:pt>
                <c:pt idx="64">
                  <c:v>40371</c:v>
                </c:pt>
                <c:pt idx="65">
                  <c:v>40371</c:v>
                </c:pt>
                <c:pt idx="66">
                  <c:v>40372</c:v>
                </c:pt>
                <c:pt idx="67">
                  <c:v>40372</c:v>
                </c:pt>
                <c:pt idx="68">
                  <c:v>40372</c:v>
                </c:pt>
                <c:pt idx="69">
                  <c:v>40372</c:v>
                </c:pt>
                <c:pt idx="70">
                  <c:v>40372</c:v>
                </c:pt>
                <c:pt idx="71">
                  <c:v>40372</c:v>
                </c:pt>
                <c:pt idx="72">
                  <c:v>40372</c:v>
                </c:pt>
                <c:pt idx="73">
                  <c:v>40374</c:v>
                </c:pt>
                <c:pt idx="74">
                  <c:v>40374</c:v>
                </c:pt>
                <c:pt idx="75">
                  <c:v>40374</c:v>
                </c:pt>
                <c:pt idx="76">
                  <c:v>40375</c:v>
                </c:pt>
                <c:pt idx="77">
                  <c:v>40375</c:v>
                </c:pt>
                <c:pt idx="78">
                  <c:v>40375</c:v>
                </c:pt>
                <c:pt idx="79">
                  <c:v>40375</c:v>
                </c:pt>
                <c:pt idx="80">
                  <c:v>40375</c:v>
                </c:pt>
                <c:pt idx="81">
                  <c:v>40375</c:v>
                </c:pt>
                <c:pt idx="82">
                  <c:v>40375</c:v>
                </c:pt>
                <c:pt idx="83">
                  <c:v>40376</c:v>
                </c:pt>
                <c:pt idx="84">
                  <c:v>40376</c:v>
                </c:pt>
                <c:pt idx="85">
                  <c:v>40376</c:v>
                </c:pt>
                <c:pt idx="86">
                  <c:v>40376</c:v>
                </c:pt>
                <c:pt idx="87">
                  <c:v>40376</c:v>
                </c:pt>
                <c:pt idx="88">
                  <c:v>40376</c:v>
                </c:pt>
                <c:pt idx="89">
                  <c:v>40376</c:v>
                </c:pt>
                <c:pt idx="90">
                  <c:v>40376</c:v>
                </c:pt>
                <c:pt idx="91">
                  <c:v>40376</c:v>
                </c:pt>
                <c:pt idx="92">
                  <c:v>40376</c:v>
                </c:pt>
                <c:pt idx="93">
                  <c:v>40376</c:v>
                </c:pt>
                <c:pt idx="94">
                  <c:v>40376</c:v>
                </c:pt>
                <c:pt idx="95">
                  <c:v>40376</c:v>
                </c:pt>
                <c:pt idx="96">
                  <c:v>40376</c:v>
                </c:pt>
                <c:pt idx="97">
                  <c:v>40376</c:v>
                </c:pt>
                <c:pt idx="98">
                  <c:v>40376</c:v>
                </c:pt>
                <c:pt idx="99">
                  <c:v>40377</c:v>
                </c:pt>
                <c:pt idx="100">
                  <c:v>40377</c:v>
                </c:pt>
                <c:pt idx="101">
                  <c:v>40377</c:v>
                </c:pt>
                <c:pt idx="102">
                  <c:v>40377</c:v>
                </c:pt>
                <c:pt idx="103">
                  <c:v>40377</c:v>
                </c:pt>
                <c:pt idx="104">
                  <c:v>40377</c:v>
                </c:pt>
                <c:pt idx="105">
                  <c:v>40377</c:v>
                </c:pt>
                <c:pt idx="106">
                  <c:v>40377</c:v>
                </c:pt>
                <c:pt idx="107">
                  <c:v>40377</c:v>
                </c:pt>
                <c:pt idx="108">
                  <c:v>40377</c:v>
                </c:pt>
                <c:pt idx="109">
                  <c:v>40377</c:v>
                </c:pt>
                <c:pt idx="110">
                  <c:v>40377</c:v>
                </c:pt>
                <c:pt idx="111">
                  <c:v>40377</c:v>
                </c:pt>
                <c:pt idx="112">
                  <c:v>40377</c:v>
                </c:pt>
                <c:pt idx="113">
                  <c:v>40377</c:v>
                </c:pt>
                <c:pt idx="114">
                  <c:v>40377</c:v>
                </c:pt>
                <c:pt idx="115">
                  <c:v>40378</c:v>
                </c:pt>
                <c:pt idx="116">
                  <c:v>40378</c:v>
                </c:pt>
                <c:pt idx="117">
                  <c:v>40378</c:v>
                </c:pt>
                <c:pt idx="118">
                  <c:v>40378</c:v>
                </c:pt>
                <c:pt idx="119">
                  <c:v>40381</c:v>
                </c:pt>
                <c:pt idx="120">
                  <c:v>40381</c:v>
                </c:pt>
                <c:pt idx="121">
                  <c:v>40381</c:v>
                </c:pt>
                <c:pt idx="122">
                  <c:v>40381</c:v>
                </c:pt>
                <c:pt idx="123">
                  <c:v>40385</c:v>
                </c:pt>
                <c:pt idx="124">
                  <c:v>40385</c:v>
                </c:pt>
                <c:pt idx="125">
                  <c:v>40386</c:v>
                </c:pt>
                <c:pt idx="126">
                  <c:v>40386</c:v>
                </c:pt>
                <c:pt idx="127">
                  <c:v>40386</c:v>
                </c:pt>
                <c:pt idx="128">
                  <c:v>40386</c:v>
                </c:pt>
                <c:pt idx="129">
                  <c:v>40386</c:v>
                </c:pt>
                <c:pt idx="130">
                  <c:v>40387</c:v>
                </c:pt>
                <c:pt idx="131">
                  <c:v>40387</c:v>
                </c:pt>
                <c:pt idx="132">
                  <c:v>40387</c:v>
                </c:pt>
                <c:pt idx="133">
                  <c:v>40387</c:v>
                </c:pt>
                <c:pt idx="134">
                  <c:v>40387</c:v>
                </c:pt>
                <c:pt idx="135">
                  <c:v>40387</c:v>
                </c:pt>
                <c:pt idx="136">
                  <c:v>40387</c:v>
                </c:pt>
                <c:pt idx="137">
                  <c:v>40387</c:v>
                </c:pt>
                <c:pt idx="138">
                  <c:v>40390</c:v>
                </c:pt>
                <c:pt idx="139">
                  <c:v>40391</c:v>
                </c:pt>
                <c:pt idx="140">
                  <c:v>40391</c:v>
                </c:pt>
                <c:pt idx="141">
                  <c:v>40391</c:v>
                </c:pt>
                <c:pt idx="142">
                  <c:v>40391</c:v>
                </c:pt>
                <c:pt idx="143">
                  <c:v>40391</c:v>
                </c:pt>
                <c:pt idx="144">
                  <c:v>40391</c:v>
                </c:pt>
                <c:pt idx="145">
                  <c:v>40391</c:v>
                </c:pt>
                <c:pt idx="146">
                  <c:v>40391</c:v>
                </c:pt>
                <c:pt idx="147">
                  <c:v>40391</c:v>
                </c:pt>
                <c:pt idx="148">
                  <c:v>40391</c:v>
                </c:pt>
                <c:pt idx="149">
                  <c:v>40392</c:v>
                </c:pt>
                <c:pt idx="150">
                  <c:v>40392</c:v>
                </c:pt>
                <c:pt idx="151">
                  <c:v>40392</c:v>
                </c:pt>
                <c:pt idx="152">
                  <c:v>40392</c:v>
                </c:pt>
                <c:pt idx="153">
                  <c:v>40392</c:v>
                </c:pt>
                <c:pt idx="154">
                  <c:v>40392</c:v>
                </c:pt>
                <c:pt idx="155">
                  <c:v>40392</c:v>
                </c:pt>
                <c:pt idx="156">
                  <c:v>40392</c:v>
                </c:pt>
                <c:pt idx="157">
                  <c:v>40392</c:v>
                </c:pt>
                <c:pt idx="158">
                  <c:v>40392</c:v>
                </c:pt>
                <c:pt idx="159">
                  <c:v>40392</c:v>
                </c:pt>
                <c:pt idx="160">
                  <c:v>40392</c:v>
                </c:pt>
                <c:pt idx="161">
                  <c:v>40392</c:v>
                </c:pt>
                <c:pt idx="162">
                  <c:v>40392</c:v>
                </c:pt>
                <c:pt idx="163">
                  <c:v>40393</c:v>
                </c:pt>
                <c:pt idx="164">
                  <c:v>40394</c:v>
                </c:pt>
                <c:pt idx="165">
                  <c:v>40394</c:v>
                </c:pt>
                <c:pt idx="166">
                  <c:v>40394</c:v>
                </c:pt>
                <c:pt idx="167">
                  <c:v>40395</c:v>
                </c:pt>
                <c:pt idx="168">
                  <c:v>40395</c:v>
                </c:pt>
                <c:pt idx="169">
                  <c:v>40395</c:v>
                </c:pt>
                <c:pt idx="170">
                  <c:v>40396</c:v>
                </c:pt>
                <c:pt idx="171">
                  <c:v>40396</c:v>
                </c:pt>
                <c:pt idx="172">
                  <c:v>40396</c:v>
                </c:pt>
                <c:pt idx="173">
                  <c:v>40396</c:v>
                </c:pt>
                <c:pt idx="174">
                  <c:v>40396</c:v>
                </c:pt>
                <c:pt idx="175">
                  <c:v>40396</c:v>
                </c:pt>
                <c:pt idx="176">
                  <c:v>40396</c:v>
                </c:pt>
                <c:pt idx="177">
                  <c:v>40396</c:v>
                </c:pt>
                <c:pt idx="178">
                  <c:v>40396</c:v>
                </c:pt>
                <c:pt idx="179">
                  <c:v>40396</c:v>
                </c:pt>
                <c:pt idx="180">
                  <c:v>40397</c:v>
                </c:pt>
                <c:pt idx="181">
                  <c:v>40397</c:v>
                </c:pt>
                <c:pt idx="182">
                  <c:v>40398</c:v>
                </c:pt>
                <c:pt idx="183">
                  <c:v>40404</c:v>
                </c:pt>
                <c:pt idx="184">
                  <c:v>40404</c:v>
                </c:pt>
                <c:pt idx="185">
                  <c:v>40404</c:v>
                </c:pt>
                <c:pt idx="186">
                  <c:v>40404</c:v>
                </c:pt>
                <c:pt idx="187">
                  <c:v>40404</c:v>
                </c:pt>
                <c:pt idx="188">
                  <c:v>40404</c:v>
                </c:pt>
                <c:pt idx="189">
                  <c:v>40404</c:v>
                </c:pt>
                <c:pt idx="190">
                  <c:v>40404</c:v>
                </c:pt>
                <c:pt idx="191">
                  <c:v>40404</c:v>
                </c:pt>
                <c:pt idx="192">
                  <c:v>40404</c:v>
                </c:pt>
                <c:pt idx="193">
                  <c:v>40404</c:v>
                </c:pt>
                <c:pt idx="194">
                  <c:v>40404</c:v>
                </c:pt>
                <c:pt idx="195">
                  <c:v>40404</c:v>
                </c:pt>
                <c:pt idx="196">
                  <c:v>40404</c:v>
                </c:pt>
                <c:pt idx="197">
                  <c:v>40404</c:v>
                </c:pt>
                <c:pt idx="198">
                  <c:v>40404</c:v>
                </c:pt>
                <c:pt idx="199">
                  <c:v>40404</c:v>
                </c:pt>
                <c:pt idx="200">
                  <c:v>40404</c:v>
                </c:pt>
                <c:pt idx="201">
                  <c:v>40405</c:v>
                </c:pt>
                <c:pt idx="202">
                  <c:v>40405</c:v>
                </c:pt>
                <c:pt idx="203">
                  <c:v>40405</c:v>
                </c:pt>
                <c:pt idx="204">
                  <c:v>40405</c:v>
                </c:pt>
                <c:pt idx="205">
                  <c:v>40405</c:v>
                </c:pt>
                <c:pt idx="206">
                  <c:v>40405</c:v>
                </c:pt>
                <c:pt idx="207">
                  <c:v>40405</c:v>
                </c:pt>
                <c:pt idx="208">
                  <c:v>40405</c:v>
                </c:pt>
                <c:pt idx="209">
                  <c:v>40405</c:v>
                </c:pt>
                <c:pt idx="210">
                  <c:v>40405</c:v>
                </c:pt>
                <c:pt idx="211">
                  <c:v>40405</c:v>
                </c:pt>
                <c:pt idx="212">
                  <c:v>40405</c:v>
                </c:pt>
                <c:pt idx="213">
                  <c:v>40405</c:v>
                </c:pt>
                <c:pt idx="214">
                  <c:v>40405</c:v>
                </c:pt>
                <c:pt idx="215">
                  <c:v>40405</c:v>
                </c:pt>
                <c:pt idx="216">
                  <c:v>40405</c:v>
                </c:pt>
                <c:pt idx="217">
                  <c:v>40405</c:v>
                </c:pt>
                <c:pt idx="218">
                  <c:v>40405</c:v>
                </c:pt>
                <c:pt idx="219">
                  <c:v>40405</c:v>
                </c:pt>
                <c:pt idx="220">
                  <c:v>40405</c:v>
                </c:pt>
                <c:pt idx="221">
                  <c:v>40405</c:v>
                </c:pt>
                <c:pt idx="222">
                  <c:v>40405</c:v>
                </c:pt>
                <c:pt idx="223">
                  <c:v>40405</c:v>
                </c:pt>
                <c:pt idx="224">
                  <c:v>40405</c:v>
                </c:pt>
                <c:pt idx="225">
                  <c:v>40409</c:v>
                </c:pt>
                <c:pt idx="226">
                  <c:v>40409</c:v>
                </c:pt>
                <c:pt idx="227">
                  <c:v>40409</c:v>
                </c:pt>
                <c:pt idx="228">
                  <c:v>40409</c:v>
                </c:pt>
                <c:pt idx="229">
                  <c:v>40409</c:v>
                </c:pt>
                <c:pt idx="230">
                  <c:v>40409</c:v>
                </c:pt>
                <c:pt idx="231">
                  <c:v>40409</c:v>
                </c:pt>
                <c:pt idx="232">
                  <c:v>40409</c:v>
                </c:pt>
                <c:pt idx="233">
                  <c:v>40409</c:v>
                </c:pt>
                <c:pt idx="234">
                  <c:v>40409</c:v>
                </c:pt>
                <c:pt idx="235">
                  <c:v>40409</c:v>
                </c:pt>
                <c:pt idx="236">
                  <c:v>40409</c:v>
                </c:pt>
                <c:pt idx="237">
                  <c:v>40409</c:v>
                </c:pt>
                <c:pt idx="238">
                  <c:v>40409</c:v>
                </c:pt>
                <c:pt idx="239">
                  <c:v>40409</c:v>
                </c:pt>
                <c:pt idx="240">
                  <c:v>40409</c:v>
                </c:pt>
                <c:pt idx="241">
                  <c:v>40409</c:v>
                </c:pt>
                <c:pt idx="242">
                  <c:v>40409</c:v>
                </c:pt>
                <c:pt idx="243">
                  <c:v>40409</c:v>
                </c:pt>
                <c:pt idx="244">
                  <c:v>40409</c:v>
                </c:pt>
                <c:pt idx="245">
                  <c:v>40410</c:v>
                </c:pt>
                <c:pt idx="246">
                  <c:v>40410</c:v>
                </c:pt>
                <c:pt idx="247">
                  <c:v>40410</c:v>
                </c:pt>
                <c:pt idx="248">
                  <c:v>40410</c:v>
                </c:pt>
                <c:pt idx="249">
                  <c:v>40410</c:v>
                </c:pt>
                <c:pt idx="250">
                  <c:v>40410</c:v>
                </c:pt>
                <c:pt idx="251">
                  <c:v>40410</c:v>
                </c:pt>
                <c:pt idx="252">
                  <c:v>40410</c:v>
                </c:pt>
                <c:pt idx="253">
                  <c:v>40410</c:v>
                </c:pt>
                <c:pt idx="254">
                  <c:v>40410</c:v>
                </c:pt>
                <c:pt idx="255">
                  <c:v>40410</c:v>
                </c:pt>
                <c:pt idx="256">
                  <c:v>40410</c:v>
                </c:pt>
                <c:pt idx="257">
                  <c:v>40410</c:v>
                </c:pt>
                <c:pt idx="258">
                  <c:v>40410</c:v>
                </c:pt>
                <c:pt idx="259">
                  <c:v>40410</c:v>
                </c:pt>
                <c:pt idx="260">
                  <c:v>40410</c:v>
                </c:pt>
                <c:pt idx="261">
                  <c:v>40410</c:v>
                </c:pt>
                <c:pt idx="262">
                  <c:v>40410</c:v>
                </c:pt>
                <c:pt idx="263">
                  <c:v>40410</c:v>
                </c:pt>
                <c:pt idx="264">
                  <c:v>40410</c:v>
                </c:pt>
                <c:pt idx="265">
                  <c:v>40410</c:v>
                </c:pt>
                <c:pt idx="266">
                  <c:v>40410</c:v>
                </c:pt>
                <c:pt idx="267">
                  <c:v>40410</c:v>
                </c:pt>
                <c:pt idx="268">
                  <c:v>40410</c:v>
                </c:pt>
                <c:pt idx="269">
                  <c:v>40410</c:v>
                </c:pt>
                <c:pt idx="270">
                  <c:v>40410</c:v>
                </c:pt>
                <c:pt idx="271">
                  <c:v>40410</c:v>
                </c:pt>
                <c:pt idx="272">
                  <c:v>40410</c:v>
                </c:pt>
                <c:pt idx="273">
                  <c:v>40411</c:v>
                </c:pt>
                <c:pt idx="274">
                  <c:v>40411</c:v>
                </c:pt>
                <c:pt idx="275">
                  <c:v>40411</c:v>
                </c:pt>
                <c:pt idx="276">
                  <c:v>40411</c:v>
                </c:pt>
                <c:pt idx="277">
                  <c:v>40411</c:v>
                </c:pt>
                <c:pt idx="278">
                  <c:v>40411</c:v>
                </c:pt>
                <c:pt idx="279">
                  <c:v>40411</c:v>
                </c:pt>
                <c:pt idx="280">
                  <c:v>40411</c:v>
                </c:pt>
                <c:pt idx="281">
                  <c:v>40411</c:v>
                </c:pt>
                <c:pt idx="282">
                  <c:v>40411</c:v>
                </c:pt>
                <c:pt idx="283">
                  <c:v>40411</c:v>
                </c:pt>
                <c:pt idx="284">
                  <c:v>40412</c:v>
                </c:pt>
                <c:pt idx="285">
                  <c:v>40412</c:v>
                </c:pt>
                <c:pt idx="286">
                  <c:v>40412</c:v>
                </c:pt>
                <c:pt idx="287">
                  <c:v>40412</c:v>
                </c:pt>
                <c:pt idx="288">
                  <c:v>40413</c:v>
                </c:pt>
                <c:pt idx="289">
                  <c:v>40417</c:v>
                </c:pt>
                <c:pt idx="290">
                  <c:v>40417</c:v>
                </c:pt>
                <c:pt idx="291">
                  <c:v>40417</c:v>
                </c:pt>
                <c:pt idx="292">
                  <c:v>40417</c:v>
                </c:pt>
                <c:pt idx="293">
                  <c:v>40417</c:v>
                </c:pt>
                <c:pt idx="294">
                  <c:v>40417</c:v>
                </c:pt>
                <c:pt idx="295">
                  <c:v>40417</c:v>
                </c:pt>
                <c:pt idx="296">
                  <c:v>40417</c:v>
                </c:pt>
                <c:pt idx="297">
                  <c:v>40417</c:v>
                </c:pt>
                <c:pt idx="298">
                  <c:v>40417</c:v>
                </c:pt>
                <c:pt idx="299">
                  <c:v>40417</c:v>
                </c:pt>
                <c:pt idx="300">
                  <c:v>40421</c:v>
                </c:pt>
                <c:pt idx="301">
                  <c:v>40421</c:v>
                </c:pt>
                <c:pt idx="302">
                  <c:v>40421</c:v>
                </c:pt>
                <c:pt idx="303">
                  <c:v>40421</c:v>
                </c:pt>
                <c:pt idx="304">
                  <c:v>40421</c:v>
                </c:pt>
                <c:pt idx="305">
                  <c:v>40421</c:v>
                </c:pt>
                <c:pt idx="306">
                  <c:v>40421</c:v>
                </c:pt>
                <c:pt idx="307">
                  <c:v>40421</c:v>
                </c:pt>
                <c:pt idx="308">
                  <c:v>40421</c:v>
                </c:pt>
                <c:pt idx="309">
                  <c:v>40421</c:v>
                </c:pt>
                <c:pt idx="310">
                  <c:v>40421</c:v>
                </c:pt>
                <c:pt idx="311">
                  <c:v>40421</c:v>
                </c:pt>
                <c:pt idx="312">
                  <c:v>40421</c:v>
                </c:pt>
                <c:pt idx="313">
                  <c:v>40421</c:v>
                </c:pt>
                <c:pt idx="314">
                  <c:v>40421</c:v>
                </c:pt>
                <c:pt idx="315">
                  <c:v>40421</c:v>
                </c:pt>
                <c:pt idx="316">
                  <c:v>40421</c:v>
                </c:pt>
                <c:pt idx="317">
                  <c:v>40421</c:v>
                </c:pt>
                <c:pt idx="318">
                  <c:v>40421</c:v>
                </c:pt>
                <c:pt idx="319">
                  <c:v>40421</c:v>
                </c:pt>
                <c:pt idx="320">
                  <c:v>40421</c:v>
                </c:pt>
                <c:pt idx="321">
                  <c:v>40421</c:v>
                </c:pt>
                <c:pt idx="322">
                  <c:v>40421</c:v>
                </c:pt>
                <c:pt idx="323">
                  <c:v>40421</c:v>
                </c:pt>
                <c:pt idx="324">
                  <c:v>40421</c:v>
                </c:pt>
                <c:pt idx="325">
                  <c:v>40421</c:v>
                </c:pt>
                <c:pt idx="326">
                  <c:v>40421</c:v>
                </c:pt>
                <c:pt idx="327">
                  <c:v>40422</c:v>
                </c:pt>
                <c:pt idx="328">
                  <c:v>40422</c:v>
                </c:pt>
                <c:pt idx="329">
                  <c:v>40422</c:v>
                </c:pt>
                <c:pt idx="330">
                  <c:v>40422</c:v>
                </c:pt>
                <c:pt idx="331">
                  <c:v>40422</c:v>
                </c:pt>
                <c:pt idx="332">
                  <c:v>40431</c:v>
                </c:pt>
                <c:pt idx="333">
                  <c:v>40431</c:v>
                </c:pt>
                <c:pt idx="334">
                  <c:v>40431</c:v>
                </c:pt>
              </c:strCache>
            </c:strRef>
          </c:xVal>
          <c:yVal>
            <c:numRef>
              <c:f>'Clean Data worked'!$AC$3:$AC$337</c:f>
              <c:numCache>
                <c:ptCount val="335"/>
                <c:pt idx="0">
                  <c:v>0.9881827810355287</c:v>
                </c:pt>
                <c:pt idx="1">
                  <c:v>1.3941453951218694</c:v>
                </c:pt>
                <c:pt idx="2">
                  <c:v>3.4517872571741703</c:v>
                </c:pt>
                <c:pt idx="3">
                  <c:v>3.48279351859719</c:v>
                </c:pt>
                <c:pt idx="4">
                  <c:v>1.6471274295542058</c:v>
                </c:pt>
                <c:pt idx="5">
                  <c:v>0.8379515649843109</c:v>
                </c:pt>
                <c:pt idx="6">
                  <c:v>1.4354668920648124</c:v>
                </c:pt>
                <c:pt idx="7">
                  <c:v>0.32855448981973845</c:v>
                </c:pt>
                <c:pt idx="8">
                  <c:v>0.09833203667092047</c:v>
                </c:pt>
                <c:pt idx="9">
                  <c:v>0.0987305656589186</c:v>
                </c:pt>
                <c:pt idx="10">
                  <c:v>0.09974045399509426</c:v>
                </c:pt>
                <c:pt idx="11">
                  <c:v>150.45206313789637</c:v>
                </c:pt>
                <c:pt idx="12">
                  <c:v>0.13113129881194263</c:v>
                </c:pt>
                <c:pt idx="13">
                  <c:v>0.08050024851712745</c:v>
                </c:pt>
                <c:pt idx="14">
                  <c:v>0.08149398021248841</c:v>
                </c:pt>
                <c:pt idx="15">
                  <c:v>0.09024929924268829</c:v>
                </c:pt>
                <c:pt idx="16">
                  <c:v>0.07261031052895947</c:v>
                </c:pt>
                <c:pt idx="17">
                  <c:v>0.0696068038926687</c:v>
                </c:pt>
                <c:pt idx="18">
                  <c:v>0.036148915281883305</c:v>
                </c:pt>
                <c:pt idx="19">
                  <c:v>0.7023872089761121</c:v>
                </c:pt>
                <c:pt idx="20">
                  <c:v>1.0016493339514545</c:v>
                </c:pt>
                <c:pt idx="21">
                  <c:v>0.8656738824170364</c:v>
                </c:pt>
                <c:pt idx="22">
                  <c:v>0.5373659214613019</c:v>
                </c:pt>
                <c:pt idx="23">
                  <c:v>0.45986025051010965</c:v>
                </c:pt>
                <c:pt idx="24">
                  <c:v>0.5415638415949215</c:v>
                </c:pt>
                <c:pt idx="25">
                  <c:v>0.4519980783066833</c:v>
                </c:pt>
                <c:pt idx="26">
                  <c:v>0.6743342849380426</c:v>
                </c:pt>
                <c:pt idx="27">
                  <c:v>0.6442164825466512</c:v>
                </c:pt>
                <c:pt idx="28">
                  <c:v>0.09349910989053203</c:v>
                </c:pt>
                <c:pt idx="29">
                  <c:v>0.8956268324939768</c:v>
                </c:pt>
                <c:pt idx="30">
                  <c:v>0.9740201350861146</c:v>
                </c:pt>
                <c:pt idx="31">
                  <c:v>10.349852946390161</c:v>
                </c:pt>
                <c:pt idx="32">
                  <c:v>1.8808297372275442</c:v>
                </c:pt>
                <c:pt idx="33">
                  <c:v>0.5654198382877288</c:v>
                </c:pt>
                <c:pt idx="34">
                  <c:v>0.5222976451857204</c:v>
                </c:pt>
                <c:pt idx="35">
                  <c:v>0.5486402842457652</c:v>
                </c:pt>
                <c:pt idx="36">
                  <c:v>0.3992969956308395</c:v>
                </c:pt>
                <c:pt idx="37">
                  <c:v>0.6800214779188914</c:v>
                </c:pt>
                <c:pt idx="38">
                  <c:v>0.8754262352794694</c:v>
                </c:pt>
                <c:pt idx="39">
                  <c:v>2.7595609060946455</c:v>
                </c:pt>
                <c:pt idx="40">
                  <c:v>2.016051582613624</c:v>
                </c:pt>
                <c:pt idx="41">
                  <c:v>2.1047725712526844</c:v>
                </c:pt>
                <c:pt idx="42">
                  <c:v>0.40821057256499543</c:v>
                </c:pt>
                <c:pt idx="43">
                  <c:v>0.2882117081236406</c:v>
                </c:pt>
                <c:pt idx="44">
                  <c:v>0.3116680234888929</c:v>
                </c:pt>
                <c:pt idx="45">
                  <c:v>0.9080394933180526</c:v>
                </c:pt>
                <c:pt idx="46">
                  <c:v>0.6097303340190741</c:v>
                </c:pt>
                <c:pt idx="47">
                  <c:v>1.2737942506463555</c:v>
                </c:pt>
                <c:pt idx="48">
                  <c:v>0.33806676785545464</c:v>
                </c:pt>
                <c:pt idx="49">
                  <c:v>1.6343917669228927</c:v>
                </c:pt>
                <c:pt idx="50">
                  <c:v>0.7173455583788588</c:v>
                </c:pt>
                <c:pt idx="51">
                  <c:v>1.8786452696875633</c:v>
                </c:pt>
                <c:pt idx="52">
                  <c:v>0.9111673387174649</c:v>
                </c:pt>
                <c:pt idx="53">
                  <c:v>0.8364854551673081</c:v>
                </c:pt>
                <c:pt idx="54">
                  <c:v>1.102421604330871</c:v>
                </c:pt>
                <c:pt idx="55">
                  <c:v>0.949419547850097</c:v>
                </c:pt>
                <c:pt idx="56">
                  <c:v>1.0344008558102349</c:v>
                </c:pt>
                <c:pt idx="57">
                  <c:v>0.10963413563784896</c:v>
                </c:pt>
                <c:pt idx="58">
                  <c:v>0.42954806043999727</c:v>
                </c:pt>
                <c:pt idx="59">
                  <c:v>0.6905424145798215</c:v>
                </c:pt>
                <c:pt idx="60">
                  <c:v>0.4852441415451155</c:v>
                </c:pt>
                <c:pt idx="61">
                  <c:v>0.3777857194592198</c:v>
                </c:pt>
                <c:pt idx="62">
                  <c:v>0.40298345717328754</c:v>
                </c:pt>
                <c:pt idx="63">
                  <c:v>0.6335517620866862</c:v>
                </c:pt>
                <c:pt idx="64">
                  <c:v>0.6283654433947082</c:v>
                </c:pt>
                <c:pt idx="65">
                  <c:v>0.041495973056638165</c:v>
                </c:pt>
                <c:pt idx="66">
                  <c:v>0.47578992315809704</c:v>
                </c:pt>
                <c:pt idx="67">
                  <c:v>0.5948093619803839</c:v>
                </c:pt>
                <c:pt idx="68">
                  <c:v>0.716229213767237</c:v>
                </c:pt>
                <c:pt idx="69">
                  <c:v>2.2288647654126033</c:v>
                </c:pt>
                <c:pt idx="70">
                  <c:v>1.7017195789251043</c:v>
                </c:pt>
                <c:pt idx="71">
                  <c:v>0.03267677116420383</c:v>
                </c:pt>
                <c:pt idx="72">
                  <c:v>0.04487173941255353</c:v>
                </c:pt>
                <c:pt idx="73">
                  <c:v>0.35883254161168293</c:v>
                </c:pt>
                <c:pt idx="74">
                  <c:v>0.554192678147515</c:v>
                </c:pt>
                <c:pt idx="75">
                  <c:v>0.050597892535618624</c:v>
                </c:pt>
                <c:pt idx="76">
                  <c:v>0.042417540346330544</c:v>
                </c:pt>
                <c:pt idx="77">
                  <c:v>0.15200966191594795</c:v>
                </c:pt>
                <c:pt idx="78">
                  <c:v>0.3118514605054582</c:v>
                </c:pt>
                <c:pt idx="79">
                  <c:v>0.04058512563853566</c:v>
                </c:pt>
                <c:pt idx="80">
                  <c:v>0.37164907800461605</c:v>
                </c:pt>
                <c:pt idx="81">
                  <c:v>1.326729669836388</c:v>
                </c:pt>
                <c:pt idx="82">
                  <c:v>0.3148750932297637</c:v>
                </c:pt>
                <c:pt idx="83">
                  <c:v>5.850973043245157</c:v>
                </c:pt>
                <c:pt idx="84">
                  <c:v>1.6175844502236818</c:v>
                </c:pt>
                <c:pt idx="85">
                  <c:v>0.3226060031498166</c:v>
                </c:pt>
                <c:pt idx="86">
                  <c:v>0.11909915551689917</c:v>
                </c:pt>
                <c:pt idx="87">
                  <c:v>0.34438133674340493</c:v>
                </c:pt>
                <c:pt idx="88">
                  <c:v>0.3594467228702008</c:v>
                </c:pt>
                <c:pt idx="89">
                  <c:v>0.4616163708891816</c:v>
                </c:pt>
                <c:pt idx="90">
                  <c:v>1.1344177321788211</c:v>
                </c:pt>
                <c:pt idx="91">
                  <c:v>3.171495287066685</c:v>
                </c:pt>
                <c:pt idx="92">
                  <c:v>4.098025857902379</c:v>
                </c:pt>
                <c:pt idx="93">
                  <c:v>0.45337240919085037</c:v>
                </c:pt>
                <c:pt idx="94">
                  <c:v>0.3654546716613932</c:v>
                </c:pt>
                <c:pt idx="95">
                  <c:v>0.39800615025470254</c:v>
                </c:pt>
                <c:pt idx="96">
                  <c:v>0.29679128306051483</c:v>
                </c:pt>
                <c:pt idx="97">
                  <c:v>0.42875754998370685</c:v>
                </c:pt>
                <c:pt idx="98">
                  <c:v>0.4760748561613719</c:v>
                </c:pt>
                <c:pt idx="99">
                  <c:v>0.4716605283799693</c:v>
                </c:pt>
                <c:pt idx="100">
                  <c:v>0.46433</c:v>
                </c:pt>
                <c:pt idx="101">
                  <c:v>0.25325574176035304</c:v>
                </c:pt>
                <c:pt idx="102">
                  <c:v>0.3151735015010827</c:v>
                </c:pt>
                <c:pt idx="103">
                  <c:v>0.3474993479490999</c:v>
                </c:pt>
                <c:pt idx="104">
                  <c:v>0.26668715793976466</c:v>
                </c:pt>
                <c:pt idx="105">
                  <c:v>0.4817892536792497</c:v>
                </c:pt>
                <c:pt idx="106">
                  <c:v>0.2914141492335081</c:v>
                </c:pt>
                <c:pt idx="107">
                  <c:v>0.17660938561266915</c:v>
                </c:pt>
                <c:pt idx="108">
                  <c:v>0.43391370543761326</c:v>
                </c:pt>
                <c:pt idx="109">
                  <c:v>0.30261082493638186</c:v>
                </c:pt>
                <c:pt idx="110">
                  <c:v>0.5032569045725948</c:v>
                </c:pt>
                <c:pt idx="111">
                  <c:v>0.24245678856093014</c:v>
                </c:pt>
                <c:pt idx="112">
                  <c:v>0.3469336388611558</c:v>
                </c:pt>
                <c:pt idx="113">
                  <c:v>0.6460429031665093</c:v>
                </c:pt>
                <c:pt idx="114">
                  <c:v>0.2955989696274685</c:v>
                </c:pt>
                <c:pt idx="115">
                  <c:v>0.36183304631369806</c:v>
                </c:pt>
                <c:pt idx="116">
                  <c:v>0.4734945809775301</c:v>
                </c:pt>
                <c:pt idx="117">
                  <c:v>0.04638652851517932</c:v>
                </c:pt>
                <c:pt idx="118">
                  <c:v>0.4530700689949207</c:v>
                </c:pt>
                <c:pt idx="119">
                  <c:v>0.29522488136642383</c:v>
                </c:pt>
                <c:pt idx="120">
                  <c:v>0.43338555062585743</c:v>
                </c:pt>
                <c:pt idx="121">
                  <c:v>0.4539556347337382</c:v>
                </c:pt>
                <c:pt idx="122">
                  <c:v>0.4524581200319866</c:v>
                </c:pt>
                <c:pt idx="123">
                  <c:v>0.01905350840121929</c:v>
                </c:pt>
                <c:pt idx="124">
                  <c:v>0.03840202095501136</c:v>
                </c:pt>
                <c:pt idx="125">
                  <c:v>0.029067414642822635</c:v>
                </c:pt>
                <c:pt idx="126">
                  <c:v>0.02370029735653756</c:v>
                </c:pt>
                <c:pt idx="127">
                  <c:v>0.05909725892504505</c:v>
                </c:pt>
                <c:pt idx="128">
                  <c:v>0.027283265780889403</c:v>
                </c:pt>
                <c:pt idx="129">
                  <c:v>0.019516747490086563</c:v>
                </c:pt>
                <c:pt idx="130">
                  <c:v>0.03150540018488382</c:v>
                </c:pt>
                <c:pt idx="131">
                  <c:v>0.041834620157303784</c:v>
                </c:pt>
                <c:pt idx="132">
                  <c:v>0.028069689476193975</c:v>
                </c:pt>
                <c:pt idx="133">
                  <c:v>0.034505202493270715</c:v>
                </c:pt>
                <c:pt idx="134">
                  <c:v>0.03056911287376521</c:v>
                </c:pt>
                <c:pt idx="135">
                  <c:v>0.04602613650492776</c:v>
                </c:pt>
                <c:pt idx="136">
                  <c:v>0.031041069344573225</c:v>
                </c:pt>
                <c:pt idx="137">
                  <c:v>0.02385562016186526</c:v>
                </c:pt>
                <c:pt idx="138">
                  <c:v>0.014049565516709593</c:v>
                </c:pt>
                <c:pt idx="139">
                  <c:v>0.4479334672238511</c:v>
                </c:pt>
                <c:pt idx="140">
                  <c:v>0.6423821590916474</c:v>
                </c:pt>
                <c:pt idx="141">
                  <c:v>0.4345719598227246</c:v>
                </c:pt>
                <c:pt idx="142">
                  <c:v>0.22962528100920623</c:v>
                </c:pt>
                <c:pt idx="143">
                  <c:v>0.2062039640887032</c:v>
                </c:pt>
                <c:pt idx="144">
                  <c:v>0.2167785019422763</c:v>
                </c:pt>
                <c:pt idx="145">
                  <c:v>0.3302862430753023</c:v>
                </c:pt>
                <c:pt idx="146">
                  <c:v>0.38627693222976023</c:v>
                </c:pt>
                <c:pt idx="147">
                  <c:v>0.4619279480996079</c:v>
                </c:pt>
                <c:pt idx="148">
                  <c:v>0.5780071383660195</c:v>
                </c:pt>
                <c:pt idx="149">
                  <c:v>0.2716293195241582</c:v>
                </c:pt>
                <c:pt idx="150">
                  <c:v>0.26210621229903464</c:v>
                </c:pt>
                <c:pt idx="151">
                  <c:v>0.47673897400674775</c:v>
                </c:pt>
                <c:pt idx="152">
                  <c:v>0.2905388706052213</c:v>
                </c:pt>
                <c:pt idx="153">
                  <c:v>0.2865231771229119</c:v>
                </c:pt>
                <c:pt idx="154">
                  <c:v>0.27784881352664603</c:v>
                </c:pt>
                <c:pt idx="155">
                  <c:v>0.25783849880192056</c:v>
                </c:pt>
                <c:pt idx="156">
                  <c:v>0.34242775805611503</c:v>
                </c:pt>
                <c:pt idx="157">
                  <c:v>0.22790555058810352</c:v>
                </c:pt>
                <c:pt idx="158">
                  <c:v>0.21412020484709537</c:v>
                </c:pt>
                <c:pt idx="159">
                  <c:v>0.24290835892453722</c:v>
                </c:pt>
                <c:pt idx="160">
                  <c:v>0.41310304094349737</c:v>
                </c:pt>
                <c:pt idx="161">
                  <c:v>0.31436982352635484</c:v>
                </c:pt>
                <c:pt idx="162">
                  <c:v>0.29587557235074957</c:v>
                </c:pt>
                <c:pt idx="163">
                  <c:v>0.12867310105943425</c:v>
                </c:pt>
                <c:pt idx="164">
                  <c:v>0.012772407963568705</c:v>
                </c:pt>
                <c:pt idx="165">
                  <c:v>0.0196953646834439</c:v>
                </c:pt>
                <c:pt idx="166">
                  <c:v>0.06613093188618427</c:v>
                </c:pt>
                <c:pt idx="167">
                  <c:v>0.013592700135489655</c:v>
                </c:pt>
                <c:pt idx="168">
                  <c:v>0.004730350162591356</c:v>
                </c:pt>
                <c:pt idx="169">
                  <c:v>0.009336162022829496</c:v>
                </c:pt>
                <c:pt idx="170">
                  <c:v>0.32336570579882784</c:v>
                </c:pt>
                <c:pt idx="171">
                  <c:v>0.16637940007956636</c:v>
                </c:pt>
                <c:pt idx="172">
                  <c:v>0.19236026051917254</c:v>
                </c:pt>
                <c:pt idx="173">
                  <c:v>0.214684135857199</c:v>
                </c:pt>
                <c:pt idx="174">
                  <c:v>0.30683369787986864</c:v>
                </c:pt>
                <c:pt idx="175">
                  <c:v>0.29864106007784846</c:v>
                </c:pt>
                <c:pt idx="176">
                  <c:v>0.30714819123182724</c:v>
                </c:pt>
                <c:pt idx="177">
                  <c:v>0.19963011964642183</c:v>
                </c:pt>
                <c:pt idx="178">
                  <c:v>0.2690863660003555</c:v>
                </c:pt>
                <c:pt idx="179">
                  <c:v>0.31804261367221964</c:v>
                </c:pt>
                <c:pt idx="180">
                  <c:v>0.16341886385673365</c:v>
                </c:pt>
                <c:pt idx="181">
                  <c:v>0.2719356696443217</c:v>
                </c:pt>
                <c:pt idx="182">
                  <c:v>0.010100699355258164</c:v>
                </c:pt>
                <c:pt idx="183">
                  <c:v>0.02857596193828702</c:v>
                </c:pt>
                <c:pt idx="184">
                  <c:v>0.1714346030557259</c:v>
                </c:pt>
                <c:pt idx="185">
                  <c:v>0.23972613905819445</c:v>
                </c:pt>
                <c:pt idx="186">
                  <c:v>0.3017544114366054</c:v>
                </c:pt>
                <c:pt idx="187">
                  <c:v>0.16189494669011825</c:v>
                </c:pt>
                <c:pt idx="188">
                  <c:v>0.17987011449451085</c:v>
                </c:pt>
                <c:pt idx="189">
                  <c:v>0.19023808009280518</c:v>
                </c:pt>
                <c:pt idx="190">
                  <c:v>0.21454597951014404</c:v>
                </c:pt>
                <c:pt idx="191">
                  <c:v>0.14334389351836746</c:v>
                </c:pt>
                <c:pt idx="192">
                  <c:v>0.16346659452615303</c:v>
                </c:pt>
                <c:pt idx="193">
                  <c:v>0.17591904788278018</c:v>
                </c:pt>
                <c:pt idx="194">
                  <c:v>0.21239113961890735</c:v>
                </c:pt>
                <c:pt idx="195">
                  <c:v>0.16614810926690607</c:v>
                </c:pt>
                <c:pt idx="196">
                  <c:v>0.1934387489585635</c:v>
                </c:pt>
                <c:pt idx="197">
                  <c:v>0.16818825615128874</c:v>
                </c:pt>
                <c:pt idx="198">
                  <c:v>7.8541340739821806</c:v>
                </c:pt>
                <c:pt idx="199">
                  <c:v>0.20137392968211998</c:v>
                </c:pt>
                <c:pt idx="200">
                  <c:v>0.18241361086451444</c:v>
                </c:pt>
                <c:pt idx="201">
                  <c:v>0.13015400632276575</c:v>
                </c:pt>
                <c:pt idx="202">
                  <c:v>0.16190832070533132</c:v>
                </c:pt>
                <c:pt idx="203">
                  <c:v>0.18732995974124717</c:v>
                </c:pt>
                <c:pt idx="204">
                  <c:v>0.1433971630844194</c:v>
                </c:pt>
                <c:pt idx="205">
                  <c:v>0.10192849960734233</c:v>
                </c:pt>
                <c:pt idx="206">
                  <c:v>0.10896075145345831</c:v>
                </c:pt>
                <c:pt idx="207">
                  <c:v>0.09611903325589455</c:v>
                </c:pt>
                <c:pt idx="208">
                  <c:v>0.19254521744060782</c:v>
                </c:pt>
                <c:pt idx="209">
                  <c:v>0.1317751564341635</c:v>
                </c:pt>
                <c:pt idx="210">
                  <c:v>0.11848078214101071</c:v>
                </c:pt>
                <c:pt idx="211">
                  <c:v>0.18367331848630758</c:v>
                </c:pt>
                <c:pt idx="212">
                  <c:v>0.15666998889065226</c:v>
                </c:pt>
                <c:pt idx="213">
                  <c:v>0.1034234242969269</c:v>
                </c:pt>
                <c:pt idx="214">
                  <c:v>0.12622803704085253</c:v>
                </c:pt>
                <c:pt idx="215">
                  <c:v>0.09507984441517871</c:v>
                </c:pt>
                <c:pt idx="216">
                  <c:v>0.16799986432859615</c:v>
                </c:pt>
                <c:pt idx="217">
                  <c:v>0.09290612523602818</c:v>
                </c:pt>
                <c:pt idx="218">
                  <c:v>0.1479791894159461</c:v>
                </c:pt>
                <c:pt idx="219">
                  <c:v>0.09703700005616471</c:v>
                </c:pt>
                <c:pt idx="220">
                  <c:v>0.08249474733805776</c:v>
                </c:pt>
                <c:pt idx="221">
                  <c:v>0.07441701537623492</c:v>
                </c:pt>
                <c:pt idx="222">
                  <c:v>0.07254095741281237</c:v>
                </c:pt>
                <c:pt idx="223">
                  <c:v>0.11991332862369651</c:v>
                </c:pt>
                <c:pt idx="224">
                  <c:v>0.1348507208922742</c:v>
                </c:pt>
                <c:pt idx="225">
                  <c:v>0.14836787532113527</c:v>
                </c:pt>
                <c:pt idx="226">
                  <c:v>0.1763734448284756</c:v>
                </c:pt>
                <c:pt idx="227">
                  <c:v>0.22200432816088395</c:v>
                </c:pt>
                <c:pt idx="228">
                  <c:v>0.23585073566250858</c:v>
                </c:pt>
                <c:pt idx="229">
                  <c:v>0.1551126226945709</c:v>
                </c:pt>
                <c:pt idx="230">
                  <c:v>0.15275702147864556</c:v>
                </c:pt>
                <c:pt idx="231">
                  <c:v>0.2231085555044552</c:v>
                </c:pt>
                <c:pt idx="232">
                  <c:v>0.2114311252887474</c:v>
                </c:pt>
                <c:pt idx="233">
                  <c:v>0.2077550946537807</c:v>
                </c:pt>
                <c:pt idx="234">
                  <c:v>0.2516961835869294</c:v>
                </c:pt>
                <c:pt idx="235">
                  <c:v>0.23872572919136828</c:v>
                </c:pt>
                <c:pt idx="236">
                  <c:v>0.2944651010329886</c:v>
                </c:pt>
                <c:pt idx="237">
                  <c:v>0.21437383109750666</c:v>
                </c:pt>
                <c:pt idx="238">
                  <c:v>0.17880751231611475</c:v>
                </c:pt>
                <c:pt idx="239">
                  <c:v>0.42945247360530725</c:v>
                </c:pt>
                <c:pt idx="240">
                  <c:v>0.3125786838213019</c:v>
                </c:pt>
                <c:pt idx="241">
                  <c:v>0.22272311089942406</c:v>
                </c:pt>
                <c:pt idx="242">
                  <c:v>0.23678713982580696</c:v>
                </c:pt>
                <c:pt idx="243">
                  <c:v>0.2344875502233711</c:v>
                </c:pt>
                <c:pt idx="244">
                  <c:v>0</c:v>
                </c:pt>
                <c:pt idx="245">
                  <c:v>0.26876215523271696</c:v>
                </c:pt>
                <c:pt idx="246">
                  <c:v>0.24822981579403783</c:v>
                </c:pt>
                <c:pt idx="247">
                  <c:v>0.2458903341014331</c:v>
                </c:pt>
                <c:pt idx="248">
                  <c:v>0.1990166927953777</c:v>
                </c:pt>
                <c:pt idx="249">
                  <c:v>0</c:v>
                </c:pt>
                <c:pt idx="250">
                  <c:v>0.00647120077889755</c:v>
                </c:pt>
                <c:pt idx="251">
                  <c:v>0</c:v>
                </c:pt>
                <c:pt idx="252">
                  <c:v>0.24582814690905513</c:v>
                </c:pt>
                <c:pt idx="253">
                  <c:v>0.30524392916421317</c:v>
                </c:pt>
                <c:pt idx="254">
                  <c:v>0.355149783208514</c:v>
                </c:pt>
                <c:pt idx="255">
                  <c:v>0.29846662802015345</c:v>
                </c:pt>
                <c:pt idx="256">
                  <c:v>0.2612369532860616</c:v>
                </c:pt>
                <c:pt idx="257">
                  <c:v>0.2652407315055035</c:v>
                </c:pt>
                <c:pt idx="258">
                  <c:v>0.2768293099489336</c:v>
                </c:pt>
                <c:pt idx="259">
                  <c:v>0.188339191004567</c:v>
                </c:pt>
                <c:pt idx="260">
                  <c:v>0.1333602623065475</c:v>
                </c:pt>
                <c:pt idx="261">
                  <c:v>0.1427565170438809</c:v>
                </c:pt>
                <c:pt idx="262">
                  <c:v>0.17528376826763103</c:v>
                </c:pt>
                <c:pt idx="263">
                  <c:v>0.18627817040593583</c:v>
                </c:pt>
                <c:pt idx="264">
                  <c:v>0.12043102076085226</c:v>
                </c:pt>
                <c:pt idx="265">
                  <c:v>0.1471597264247275</c:v>
                </c:pt>
                <c:pt idx="266">
                  <c:v>0.1481254282648325</c:v>
                </c:pt>
                <c:pt idx="267">
                  <c:v>0.1787560007376808</c:v>
                </c:pt>
                <c:pt idx="268">
                  <c:v>0.173929052555488</c:v>
                </c:pt>
                <c:pt idx="269">
                  <c:v>0.26876215523271696</c:v>
                </c:pt>
                <c:pt idx="270">
                  <c:v>0.24822981579403783</c:v>
                </c:pt>
                <c:pt idx="271">
                  <c:v>0.3115780442341795</c:v>
                </c:pt>
                <c:pt idx="272">
                  <c:v>0.3592575813137385</c:v>
                </c:pt>
                <c:pt idx="273">
                  <c:v>0.20757291351061596</c:v>
                </c:pt>
                <c:pt idx="274">
                  <c:v>0.21119985384123505</c:v>
                </c:pt>
                <c:pt idx="275">
                  <c:v>0.2849725043428218</c:v>
                </c:pt>
                <c:pt idx="276">
                  <c:v>0.36275233088120884</c:v>
                </c:pt>
                <c:pt idx="277">
                  <c:v>0.1500869586569529</c:v>
                </c:pt>
                <c:pt idx="278">
                  <c:v>0.15545630746437752</c:v>
                </c:pt>
                <c:pt idx="279">
                  <c:v>0.18776484292901816</c:v>
                </c:pt>
                <c:pt idx="280">
                  <c:v>0.21055492974990106</c:v>
                </c:pt>
                <c:pt idx="281">
                  <c:v>0.005559721358335042</c:v>
                </c:pt>
                <c:pt idx="282">
                  <c:v>0.23399310595630654</c:v>
                </c:pt>
                <c:pt idx="283">
                  <c:v>0.006589476267805211</c:v>
                </c:pt>
                <c:pt idx="284">
                  <c:v>0.17889271523180422</c:v>
                </c:pt>
                <c:pt idx="285">
                  <c:v>0.19032101081388164</c:v>
                </c:pt>
                <c:pt idx="286">
                  <c:v>0.20971480669560533</c:v>
                </c:pt>
                <c:pt idx="287">
                  <c:v>0.20553977289938896</c:v>
                </c:pt>
                <c:pt idx="288">
                  <c:v>0</c:v>
                </c:pt>
                <c:pt idx="289">
                  <c:v>0.19276672694394212</c:v>
                </c:pt>
                <c:pt idx="290">
                  <c:v>0.1871269154017391</c:v>
                </c:pt>
                <c:pt idx="291">
                  <c:v>0.17231472950278695</c:v>
                </c:pt>
                <c:pt idx="292">
                  <c:v>0.21601607098198267</c:v>
                </c:pt>
                <c:pt idx="293">
                  <c:v>0.09293578610916772</c:v>
                </c:pt>
                <c:pt idx="294">
                  <c:v>0.14950053032619942</c:v>
                </c:pt>
                <c:pt idx="295">
                  <c:v>0.16312213849297924</c:v>
                </c:pt>
                <c:pt idx="296">
                  <c:v>0.06845120943399544</c:v>
                </c:pt>
                <c:pt idx="297">
                  <c:v>0.07673818346871168</c:v>
                </c:pt>
                <c:pt idx="298">
                  <c:v>0.18903335521797188</c:v>
                </c:pt>
                <c:pt idx="299">
                  <c:v>0.1847033943299813</c:v>
                </c:pt>
                <c:pt idx="300">
                  <c:v>0.2152354499771585</c:v>
                </c:pt>
                <c:pt idx="301">
                  <c:v>0.1698377407220257</c:v>
                </c:pt>
                <c:pt idx="302">
                  <c:v>0.21990311401441454</c:v>
                </c:pt>
                <c:pt idx="303">
                  <c:v>0.2180839294523927</c:v>
                </c:pt>
                <c:pt idx="304">
                  <c:v>0.23616266320512175</c:v>
                </c:pt>
                <c:pt idx="305">
                  <c:v>0.1648268088566811</c:v>
                </c:pt>
                <c:pt idx="306">
                  <c:v>0.1819139693611232</c:v>
                </c:pt>
                <c:pt idx="307">
                  <c:v>0.19714107754593585</c:v>
                </c:pt>
                <c:pt idx="308">
                  <c:v>0</c:v>
                </c:pt>
                <c:pt idx="309">
                  <c:v>0.22021190866093035</c:v>
                </c:pt>
                <c:pt idx="310">
                  <c:v>0.17206055973463444</c:v>
                </c:pt>
                <c:pt idx="311">
                  <c:v>0.19606768826406856</c:v>
                </c:pt>
                <c:pt idx="312">
                  <c:v>0.23252329549994483</c:v>
                </c:pt>
                <c:pt idx="313">
                  <c:v>0</c:v>
                </c:pt>
                <c:pt idx="314">
                  <c:v>0.21178194529783137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0.35459125165099836</c:v>
                </c:pt>
                <c:pt idx="321">
                  <c:v>0.3014899895968238</c:v>
                </c:pt>
                <c:pt idx="322">
                  <c:v>0.31031762070646757</c:v>
                </c:pt>
                <c:pt idx="323">
                  <c:v>0</c:v>
                </c:pt>
                <c:pt idx="324">
                  <c:v>0.18214972402643986</c:v>
                </c:pt>
                <c:pt idx="325">
                  <c:v>0.20594937661868337</c:v>
                </c:pt>
                <c:pt idx="326">
                  <c:v>0</c:v>
                </c:pt>
                <c:pt idx="327">
                  <c:v>0.14493082311342867</c:v>
                </c:pt>
                <c:pt idx="328">
                  <c:v>0.1427106628035912</c:v>
                </c:pt>
                <c:pt idx="329">
                  <c:v>0.18995492966145067</c:v>
                </c:pt>
                <c:pt idx="330">
                  <c:v>0</c:v>
                </c:pt>
                <c:pt idx="331">
                  <c:v>0.19645072526435786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</c:numCache>
            </c:numRef>
          </c:yVal>
          <c:smooth val="0"/>
        </c:ser>
        <c:axId val="64954535"/>
        <c:axId val="47719904"/>
      </c:scatterChart>
      <c:valAx>
        <c:axId val="6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19904"/>
        <c:crossesAt val="0.001"/>
        <c:crossBetween val="midCat"/>
        <c:dispUnits/>
      </c:valAx>
      <c:valAx>
        <c:axId val="477199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Napthalenes Plus PAHs 
Micrograms per 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54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25"/>
          <c:y val="0.2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3075"/>
          <c:w val="0.733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Total Naphthalene Plus PAHs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'Clean Data worked'!$AC$3:$AC$337</c:f>
              <c:numCache>
                <c:ptCount val="335"/>
                <c:pt idx="0">
                  <c:v>0.9881827810355287</c:v>
                </c:pt>
                <c:pt idx="1">
                  <c:v>1.3941453951218694</c:v>
                </c:pt>
                <c:pt idx="2">
                  <c:v>3.4517872571741703</c:v>
                </c:pt>
                <c:pt idx="3">
                  <c:v>3.48279351859719</c:v>
                </c:pt>
                <c:pt idx="4">
                  <c:v>1.6471274295542058</c:v>
                </c:pt>
                <c:pt idx="5">
                  <c:v>0.8379515649843109</c:v>
                </c:pt>
                <c:pt idx="6">
                  <c:v>1.4354668920648124</c:v>
                </c:pt>
                <c:pt idx="7">
                  <c:v>0.32855448981973845</c:v>
                </c:pt>
                <c:pt idx="8">
                  <c:v>0.09833203667092047</c:v>
                </c:pt>
                <c:pt idx="9">
                  <c:v>0.0987305656589186</c:v>
                </c:pt>
                <c:pt idx="10">
                  <c:v>0.09974045399509426</c:v>
                </c:pt>
                <c:pt idx="11">
                  <c:v>150.45206313789637</c:v>
                </c:pt>
                <c:pt idx="12">
                  <c:v>0.13113129881194263</c:v>
                </c:pt>
                <c:pt idx="13">
                  <c:v>0.08050024851712745</c:v>
                </c:pt>
                <c:pt idx="14">
                  <c:v>0.08149398021248841</c:v>
                </c:pt>
                <c:pt idx="15">
                  <c:v>0.09024929924268829</c:v>
                </c:pt>
                <c:pt idx="16">
                  <c:v>0.07261031052895947</c:v>
                </c:pt>
                <c:pt idx="17">
                  <c:v>0.0696068038926687</c:v>
                </c:pt>
                <c:pt idx="18">
                  <c:v>0.036148915281883305</c:v>
                </c:pt>
                <c:pt idx="19">
                  <c:v>0.7023872089761121</c:v>
                </c:pt>
                <c:pt idx="20">
                  <c:v>1.0016493339514545</c:v>
                </c:pt>
                <c:pt idx="21">
                  <c:v>0.8656738824170364</c:v>
                </c:pt>
                <c:pt idx="22">
                  <c:v>0.5373659214613019</c:v>
                </c:pt>
                <c:pt idx="23">
                  <c:v>0.45986025051010965</c:v>
                </c:pt>
                <c:pt idx="24">
                  <c:v>0.5415638415949215</c:v>
                </c:pt>
                <c:pt idx="25">
                  <c:v>0.4519980783066833</c:v>
                </c:pt>
                <c:pt idx="26">
                  <c:v>0.6743342849380426</c:v>
                </c:pt>
                <c:pt idx="27">
                  <c:v>0.6442164825466512</c:v>
                </c:pt>
                <c:pt idx="28">
                  <c:v>0.09349910989053203</c:v>
                </c:pt>
                <c:pt idx="29">
                  <c:v>0.8956268324939768</c:v>
                </c:pt>
                <c:pt idx="30">
                  <c:v>0.9740201350861146</c:v>
                </c:pt>
                <c:pt idx="31">
                  <c:v>10.349852946390161</c:v>
                </c:pt>
                <c:pt idx="32">
                  <c:v>1.8808297372275442</c:v>
                </c:pt>
                <c:pt idx="33">
                  <c:v>0.5654198382877288</c:v>
                </c:pt>
                <c:pt idx="34">
                  <c:v>0.5222976451857204</c:v>
                </c:pt>
                <c:pt idx="35">
                  <c:v>0.5486402842457652</c:v>
                </c:pt>
                <c:pt idx="36">
                  <c:v>0.3992969956308395</c:v>
                </c:pt>
                <c:pt idx="37">
                  <c:v>0.6800214779188914</c:v>
                </c:pt>
                <c:pt idx="38">
                  <c:v>0.8754262352794694</c:v>
                </c:pt>
                <c:pt idx="39">
                  <c:v>2.7595609060946455</c:v>
                </c:pt>
                <c:pt idx="40">
                  <c:v>2.016051582613624</c:v>
                </c:pt>
                <c:pt idx="41">
                  <c:v>2.1047725712526844</c:v>
                </c:pt>
                <c:pt idx="42">
                  <c:v>0.40821057256499543</c:v>
                </c:pt>
                <c:pt idx="43">
                  <c:v>0.2882117081236406</c:v>
                </c:pt>
                <c:pt idx="44">
                  <c:v>0.3116680234888929</c:v>
                </c:pt>
                <c:pt idx="45">
                  <c:v>0.9080394933180526</c:v>
                </c:pt>
                <c:pt idx="46">
                  <c:v>0.6097303340190741</c:v>
                </c:pt>
                <c:pt idx="47">
                  <c:v>1.2737942506463555</c:v>
                </c:pt>
                <c:pt idx="48">
                  <c:v>0.33806676785545464</c:v>
                </c:pt>
                <c:pt idx="49">
                  <c:v>1.6343917669228927</c:v>
                </c:pt>
                <c:pt idx="50">
                  <c:v>0.7173455583788588</c:v>
                </c:pt>
                <c:pt idx="51">
                  <c:v>1.8786452696875633</c:v>
                </c:pt>
                <c:pt idx="52">
                  <c:v>0.9111673387174649</c:v>
                </c:pt>
                <c:pt idx="53">
                  <c:v>0.8364854551673081</c:v>
                </c:pt>
                <c:pt idx="54">
                  <c:v>1.102421604330871</c:v>
                </c:pt>
                <c:pt idx="55">
                  <c:v>0.949419547850097</c:v>
                </c:pt>
                <c:pt idx="56">
                  <c:v>1.0344008558102349</c:v>
                </c:pt>
                <c:pt idx="57">
                  <c:v>0.10963413563784896</c:v>
                </c:pt>
                <c:pt idx="58">
                  <c:v>0.42954806043999727</c:v>
                </c:pt>
                <c:pt idx="59">
                  <c:v>0.6905424145798215</c:v>
                </c:pt>
                <c:pt idx="60">
                  <c:v>0.4852441415451155</c:v>
                </c:pt>
                <c:pt idx="61">
                  <c:v>0.3777857194592198</c:v>
                </c:pt>
                <c:pt idx="62">
                  <c:v>0.40298345717328754</c:v>
                </c:pt>
                <c:pt idx="63">
                  <c:v>0.6335517620866862</c:v>
                </c:pt>
                <c:pt idx="64">
                  <c:v>0.6283654433947082</c:v>
                </c:pt>
                <c:pt idx="65">
                  <c:v>0.041495973056638165</c:v>
                </c:pt>
                <c:pt idx="66">
                  <c:v>0.47578992315809704</c:v>
                </c:pt>
                <c:pt idx="67">
                  <c:v>0.5948093619803839</c:v>
                </c:pt>
                <c:pt idx="68">
                  <c:v>0.716229213767237</c:v>
                </c:pt>
                <c:pt idx="69">
                  <c:v>2.2288647654126033</c:v>
                </c:pt>
                <c:pt idx="70">
                  <c:v>1.7017195789251043</c:v>
                </c:pt>
                <c:pt idx="71">
                  <c:v>0.03267677116420383</c:v>
                </c:pt>
                <c:pt idx="72">
                  <c:v>0.04487173941255353</c:v>
                </c:pt>
                <c:pt idx="73">
                  <c:v>0.35883254161168293</c:v>
                </c:pt>
                <c:pt idx="74">
                  <c:v>0.554192678147515</c:v>
                </c:pt>
                <c:pt idx="75">
                  <c:v>0.050597892535618624</c:v>
                </c:pt>
                <c:pt idx="76">
                  <c:v>0.042417540346330544</c:v>
                </c:pt>
                <c:pt idx="77">
                  <c:v>0.15200966191594795</c:v>
                </c:pt>
                <c:pt idx="78">
                  <c:v>0.3118514605054582</c:v>
                </c:pt>
                <c:pt idx="79">
                  <c:v>0.04058512563853566</c:v>
                </c:pt>
                <c:pt idx="80">
                  <c:v>0.37164907800461605</c:v>
                </c:pt>
                <c:pt idx="81">
                  <c:v>1.326729669836388</c:v>
                </c:pt>
                <c:pt idx="82">
                  <c:v>0.3148750932297637</c:v>
                </c:pt>
                <c:pt idx="83">
                  <c:v>5.850973043245157</c:v>
                </c:pt>
                <c:pt idx="84">
                  <c:v>1.6175844502236818</c:v>
                </c:pt>
                <c:pt idx="85">
                  <c:v>0.3226060031498166</c:v>
                </c:pt>
                <c:pt idx="86">
                  <c:v>0.11909915551689917</c:v>
                </c:pt>
                <c:pt idx="87">
                  <c:v>0.34438133674340493</c:v>
                </c:pt>
                <c:pt idx="88">
                  <c:v>0.3594467228702008</c:v>
                </c:pt>
                <c:pt idx="89">
                  <c:v>0.4616163708891816</c:v>
                </c:pt>
                <c:pt idx="90">
                  <c:v>1.1344177321788211</c:v>
                </c:pt>
                <c:pt idx="91">
                  <c:v>3.171495287066685</c:v>
                </c:pt>
                <c:pt idx="92">
                  <c:v>4.098025857902379</c:v>
                </c:pt>
                <c:pt idx="93">
                  <c:v>0.45337240919085037</c:v>
                </c:pt>
                <c:pt idx="94">
                  <c:v>0.3654546716613932</c:v>
                </c:pt>
                <c:pt idx="95">
                  <c:v>0.39800615025470254</c:v>
                </c:pt>
                <c:pt idx="96">
                  <c:v>0.29679128306051483</c:v>
                </c:pt>
                <c:pt idx="97">
                  <c:v>0.42875754998370685</c:v>
                </c:pt>
                <c:pt idx="98">
                  <c:v>0.4760748561613719</c:v>
                </c:pt>
                <c:pt idx="99">
                  <c:v>0.4716605283799693</c:v>
                </c:pt>
                <c:pt idx="100">
                  <c:v>0.46433</c:v>
                </c:pt>
                <c:pt idx="101">
                  <c:v>0.25325574176035304</c:v>
                </c:pt>
                <c:pt idx="102">
                  <c:v>0.3151735015010827</c:v>
                </c:pt>
                <c:pt idx="103">
                  <c:v>0.3474993479490999</c:v>
                </c:pt>
                <c:pt idx="104">
                  <c:v>0.26668715793976466</c:v>
                </c:pt>
                <c:pt idx="105">
                  <c:v>0.4817892536792497</c:v>
                </c:pt>
                <c:pt idx="106">
                  <c:v>0.2914141492335081</c:v>
                </c:pt>
                <c:pt idx="107">
                  <c:v>0.17660938561266915</c:v>
                </c:pt>
                <c:pt idx="108">
                  <c:v>0.43391370543761326</c:v>
                </c:pt>
                <c:pt idx="109">
                  <c:v>0.30261082493638186</c:v>
                </c:pt>
                <c:pt idx="110">
                  <c:v>0.5032569045725948</c:v>
                </c:pt>
                <c:pt idx="111">
                  <c:v>0.24245678856093014</c:v>
                </c:pt>
                <c:pt idx="112">
                  <c:v>0.3469336388611558</c:v>
                </c:pt>
                <c:pt idx="113">
                  <c:v>0.6460429031665093</c:v>
                </c:pt>
                <c:pt idx="114">
                  <c:v>0.2955989696274685</c:v>
                </c:pt>
                <c:pt idx="115">
                  <c:v>0.36183304631369806</c:v>
                </c:pt>
                <c:pt idx="116">
                  <c:v>0.4734945809775301</c:v>
                </c:pt>
                <c:pt idx="117">
                  <c:v>0.04638652851517932</c:v>
                </c:pt>
                <c:pt idx="118">
                  <c:v>0.4530700689949207</c:v>
                </c:pt>
                <c:pt idx="119">
                  <c:v>0.29522488136642383</c:v>
                </c:pt>
                <c:pt idx="120">
                  <c:v>0.43338555062585743</c:v>
                </c:pt>
                <c:pt idx="121">
                  <c:v>0.4539556347337382</c:v>
                </c:pt>
                <c:pt idx="122">
                  <c:v>0.4524581200319866</c:v>
                </c:pt>
                <c:pt idx="123">
                  <c:v>0.01905350840121929</c:v>
                </c:pt>
                <c:pt idx="124">
                  <c:v>0.03840202095501136</c:v>
                </c:pt>
                <c:pt idx="125">
                  <c:v>0.029067414642822635</c:v>
                </c:pt>
                <c:pt idx="126">
                  <c:v>0.02370029735653756</c:v>
                </c:pt>
                <c:pt idx="127">
                  <c:v>0.05909725892504505</c:v>
                </c:pt>
                <c:pt idx="128">
                  <c:v>0.027283265780889403</c:v>
                </c:pt>
                <c:pt idx="129">
                  <c:v>0.019516747490086563</c:v>
                </c:pt>
                <c:pt idx="130">
                  <c:v>0.03150540018488382</c:v>
                </c:pt>
                <c:pt idx="131">
                  <c:v>0.041834620157303784</c:v>
                </c:pt>
                <c:pt idx="132">
                  <c:v>0.028069689476193975</c:v>
                </c:pt>
                <c:pt idx="133">
                  <c:v>0.034505202493270715</c:v>
                </c:pt>
                <c:pt idx="134">
                  <c:v>0.03056911287376521</c:v>
                </c:pt>
                <c:pt idx="135">
                  <c:v>0.04602613650492776</c:v>
                </c:pt>
                <c:pt idx="136">
                  <c:v>0.031041069344573225</c:v>
                </c:pt>
                <c:pt idx="137">
                  <c:v>0.02385562016186526</c:v>
                </c:pt>
                <c:pt idx="138">
                  <c:v>0.014049565516709593</c:v>
                </c:pt>
                <c:pt idx="139">
                  <c:v>0.4479334672238511</c:v>
                </c:pt>
                <c:pt idx="140">
                  <c:v>0.6423821590916474</c:v>
                </c:pt>
                <c:pt idx="141">
                  <c:v>0.4345719598227246</c:v>
                </c:pt>
                <c:pt idx="142">
                  <c:v>0.22962528100920623</c:v>
                </c:pt>
                <c:pt idx="143">
                  <c:v>0.2062039640887032</c:v>
                </c:pt>
                <c:pt idx="144">
                  <c:v>0.2167785019422763</c:v>
                </c:pt>
                <c:pt idx="145">
                  <c:v>0.3302862430753023</c:v>
                </c:pt>
                <c:pt idx="146">
                  <c:v>0.38627693222976023</c:v>
                </c:pt>
                <c:pt idx="147">
                  <c:v>0.4619279480996079</c:v>
                </c:pt>
                <c:pt idx="148">
                  <c:v>0.5780071383660195</c:v>
                </c:pt>
                <c:pt idx="149">
                  <c:v>0.2716293195241582</c:v>
                </c:pt>
                <c:pt idx="150">
                  <c:v>0.26210621229903464</c:v>
                </c:pt>
                <c:pt idx="151">
                  <c:v>0.47673897400674775</c:v>
                </c:pt>
                <c:pt idx="152">
                  <c:v>0.2905388706052213</c:v>
                </c:pt>
                <c:pt idx="153">
                  <c:v>0.2865231771229119</c:v>
                </c:pt>
                <c:pt idx="154">
                  <c:v>0.27784881352664603</c:v>
                </c:pt>
                <c:pt idx="155">
                  <c:v>0.25783849880192056</c:v>
                </c:pt>
                <c:pt idx="156">
                  <c:v>0.34242775805611503</c:v>
                </c:pt>
                <c:pt idx="157">
                  <c:v>0.22790555058810352</c:v>
                </c:pt>
                <c:pt idx="158">
                  <c:v>0.21412020484709537</c:v>
                </c:pt>
                <c:pt idx="159">
                  <c:v>0.24290835892453722</c:v>
                </c:pt>
                <c:pt idx="160">
                  <c:v>0.41310304094349737</c:v>
                </c:pt>
                <c:pt idx="161">
                  <c:v>0.31436982352635484</c:v>
                </c:pt>
                <c:pt idx="162">
                  <c:v>0.29587557235074957</c:v>
                </c:pt>
                <c:pt idx="163">
                  <c:v>0.12867310105943425</c:v>
                </c:pt>
                <c:pt idx="164">
                  <c:v>0.012772407963568705</c:v>
                </c:pt>
                <c:pt idx="165">
                  <c:v>0.0196953646834439</c:v>
                </c:pt>
                <c:pt idx="166">
                  <c:v>0.06613093188618427</c:v>
                </c:pt>
                <c:pt idx="167">
                  <c:v>0.013592700135489655</c:v>
                </c:pt>
                <c:pt idx="168">
                  <c:v>0.004730350162591356</c:v>
                </c:pt>
                <c:pt idx="169">
                  <c:v>0.009336162022829496</c:v>
                </c:pt>
                <c:pt idx="170">
                  <c:v>0.32336570579882784</c:v>
                </c:pt>
                <c:pt idx="171">
                  <c:v>0.16637940007956636</c:v>
                </c:pt>
                <c:pt idx="172">
                  <c:v>0.19236026051917254</c:v>
                </c:pt>
                <c:pt idx="173">
                  <c:v>0.214684135857199</c:v>
                </c:pt>
                <c:pt idx="174">
                  <c:v>0.30683369787986864</c:v>
                </c:pt>
                <c:pt idx="175">
                  <c:v>0.29864106007784846</c:v>
                </c:pt>
                <c:pt idx="176">
                  <c:v>0.30714819123182724</c:v>
                </c:pt>
                <c:pt idx="177">
                  <c:v>0.19963011964642183</c:v>
                </c:pt>
                <c:pt idx="178">
                  <c:v>0.2690863660003555</c:v>
                </c:pt>
                <c:pt idx="179">
                  <c:v>0.31804261367221964</c:v>
                </c:pt>
                <c:pt idx="180">
                  <c:v>0.16341886385673365</c:v>
                </c:pt>
                <c:pt idx="181">
                  <c:v>0.2719356696443217</c:v>
                </c:pt>
                <c:pt idx="182">
                  <c:v>0.010100699355258164</c:v>
                </c:pt>
                <c:pt idx="183">
                  <c:v>0.02857596193828702</c:v>
                </c:pt>
                <c:pt idx="184">
                  <c:v>0.1714346030557259</c:v>
                </c:pt>
                <c:pt idx="185">
                  <c:v>0.23972613905819445</c:v>
                </c:pt>
                <c:pt idx="186">
                  <c:v>0.3017544114366054</c:v>
                </c:pt>
                <c:pt idx="187">
                  <c:v>0.16189494669011825</c:v>
                </c:pt>
                <c:pt idx="188">
                  <c:v>0.17987011449451085</c:v>
                </c:pt>
                <c:pt idx="189">
                  <c:v>0.19023808009280518</c:v>
                </c:pt>
                <c:pt idx="190">
                  <c:v>0.21454597951014404</c:v>
                </c:pt>
                <c:pt idx="191">
                  <c:v>0.14334389351836746</c:v>
                </c:pt>
                <c:pt idx="192">
                  <c:v>0.16346659452615303</c:v>
                </c:pt>
                <c:pt idx="193">
                  <c:v>0.17591904788278018</c:v>
                </c:pt>
                <c:pt idx="194">
                  <c:v>0.21239113961890735</c:v>
                </c:pt>
                <c:pt idx="195">
                  <c:v>0.16614810926690607</c:v>
                </c:pt>
                <c:pt idx="196">
                  <c:v>0.1934387489585635</c:v>
                </c:pt>
                <c:pt idx="197">
                  <c:v>0.16818825615128874</c:v>
                </c:pt>
                <c:pt idx="198">
                  <c:v>7.8541340739821806</c:v>
                </c:pt>
                <c:pt idx="199">
                  <c:v>0.20137392968211998</c:v>
                </c:pt>
                <c:pt idx="200">
                  <c:v>0.18241361086451444</c:v>
                </c:pt>
                <c:pt idx="201">
                  <c:v>0.13015400632276575</c:v>
                </c:pt>
                <c:pt idx="202">
                  <c:v>0.16190832070533132</c:v>
                </c:pt>
                <c:pt idx="203">
                  <c:v>0.18732995974124717</c:v>
                </c:pt>
                <c:pt idx="204">
                  <c:v>0.1433971630844194</c:v>
                </c:pt>
                <c:pt idx="205">
                  <c:v>0.10192849960734233</c:v>
                </c:pt>
                <c:pt idx="206">
                  <c:v>0.10896075145345831</c:v>
                </c:pt>
                <c:pt idx="207">
                  <c:v>0.09611903325589455</c:v>
                </c:pt>
                <c:pt idx="208">
                  <c:v>0.19254521744060782</c:v>
                </c:pt>
                <c:pt idx="209">
                  <c:v>0.1317751564341635</c:v>
                </c:pt>
                <c:pt idx="210">
                  <c:v>0.11848078214101071</c:v>
                </c:pt>
                <c:pt idx="211">
                  <c:v>0.18367331848630758</c:v>
                </c:pt>
                <c:pt idx="212">
                  <c:v>0.15666998889065226</c:v>
                </c:pt>
                <c:pt idx="213">
                  <c:v>0.1034234242969269</c:v>
                </c:pt>
                <c:pt idx="214">
                  <c:v>0.12622803704085253</c:v>
                </c:pt>
                <c:pt idx="215">
                  <c:v>0.09507984441517871</c:v>
                </c:pt>
                <c:pt idx="216">
                  <c:v>0.16799986432859615</c:v>
                </c:pt>
                <c:pt idx="217">
                  <c:v>0.09290612523602818</c:v>
                </c:pt>
                <c:pt idx="218">
                  <c:v>0.1479791894159461</c:v>
                </c:pt>
                <c:pt idx="219">
                  <c:v>0.09703700005616471</c:v>
                </c:pt>
                <c:pt idx="220">
                  <c:v>0.08249474733805776</c:v>
                </c:pt>
                <c:pt idx="221">
                  <c:v>0.07441701537623492</c:v>
                </c:pt>
                <c:pt idx="222">
                  <c:v>0.07254095741281237</c:v>
                </c:pt>
                <c:pt idx="223">
                  <c:v>0.11991332862369651</c:v>
                </c:pt>
                <c:pt idx="224">
                  <c:v>0.1348507208922742</c:v>
                </c:pt>
                <c:pt idx="225">
                  <c:v>0.14836787532113527</c:v>
                </c:pt>
                <c:pt idx="226">
                  <c:v>0.1763734448284756</c:v>
                </c:pt>
                <c:pt idx="227">
                  <c:v>0.22200432816088395</c:v>
                </c:pt>
                <c:pt idx="228">
                  <c:v>0.23585073566250858</c:v>
                </c:pt>
                <c:pt idx="229">
                  <c:v>0.1551126226945709</c:v>
                </c:pt>
                <c:pt idx="230">
                  <c:v>0.15275702147864556</c:v>
                </c:pt>
                <c:pt idx="231">
                  <c:v>0.2231085555044552</c:v>
                </c:pt>
                <c:pt idx="232">
                  <c:v>0.2114311252887474</c:v>
                </c:pt>
                <c:pt idx="233">
                  <c:v>0.2077550946537807</c:v>
                </c:pt>
                <c:pt idx="234">
                  <c:v>0.2516961835869294</c:v>
                </c:pt>
                <c:pt idx="235">
                  <c:v>0.23872572919136828</c:v>
                </c:pt>
                <c:pt idx="236">
                  <c:v>0.2944651010329886</c:v>
                </c:pt>
                <c:pt idx="237">
                  <c:v>0.21437383109750666</c:v>
                </c:pt>
                <c:pt idx="238">
                  <c:v>0.17880751231611475</c:v>
                </c:pt>
                <c:pt idx="239">
                  <c:v>0.42945247360530725</c:v>
                </c:pt>
                <c:pt idx="240">
                  <c:v>0.3125786838213019</c:v>
                </c:pt>
                <c:pt idx="241">
                  <c:v>0.22272311089942406</c:v>
                </c:pt>
                <c:pt idx="242">
                  <c:v>0.23678713982580696</c:v>
                </c:pt>
                <c:pt idx="243">
                  <c:v>0.2344875502233711</c:v>
                </c:pt>
                <c:pt idx="244">
                  <c:v>0</c:v>
                </c:pt>
                <c:pt idx="245">
                  <c:v>0.26876215523271696</c:v>
                </c:pt>
                <c:pt idx="246">
                  <c:v>0.24822981579403783</c:v>
                </c:pt>
                <c:pt idx="247">
                  <c:v>0.2458903341014331</c:v>
                </c:pt>
                <c:pt idx="248">
                  <c:v>0.1990166927953777</c:v>
                </c:pt>
                <c:pt idx="249">
                  <c:v>0</c:v>
                </c:pt>
                <c:pt idx="250">
                  <c:v>0.00647120077889755</c:v>
                </c:pt>
                <c:pt idx="251">
                  <c:v>0</c:v>
                </c:pt>
                <c:pt idx="252">
                  <c:v>0.24582814690905513</c:v>
                </c:pt>
                <c:pt idx="253">
                  <c:v>0.30524392916421317</c:v>
                </c:pt>
                <c:pt idx="254">
                  <c:v>0.355149783208514</c:v>
                </c:pt>
                <c:pt idx="255">
                  <c:v>0.29846662802015345</c:v>
                </c:pt>
                <c:pt idx="256">
                  <c:v>0.2612369532860616</c:v>
                </c:pt>
                <c:pt idx="257">
                  <c:v>0.2652407315055035</c:v>
                </c:pt>
                <c:pt idx="258">
                  <c:v>0.2768293099489336</c:v>
                </c:pt>
                <c:pt idx="259">
                  <c:v>0.188339191004567</c:v>
                </c:pt>
                <c:pt idx="260">
                  <c:v>0.1333602623065475</c:v>
                </c:pt>
                <c:pt idx="261">
                  <c:v>0.1427565170438809</c:v>
                </c:pt>
                <c:pt idx="262">
                  <c:v>0.17528376826763103</c:v>
                </c:pt>
                <c:pt idx="263">
                  <c:v>0.18627817040593583</c:v>
                </c:pt>
                <c:pt idx="264">
                  <c:v>0.12043102076085226</c:v>
                </c:pt>
                <c:pt idx="265">
                  <c:v>0.1471597264247275</c:v>
                </c:pt>
                <c:pt idx="266">
                  <c:v>0.1481254282648325</c:v>
                </c:pt>
                <c:pt idx="267">
                  <c:v>0.1787560007376808</c:v>
                </c:pt>
                <c:pt idx="268">
                  <c:v>0.173929052555488</c:v>
                </c:pt>
                <c:pt idx="269">
                  <c:v>0.26876215523271696</c:v>
                </c:pt>
                <c:pt idx="270">
                  <c:v>0.24822981579403783</c:v>
                </c:pt>
                <c:pt idx="271">
                  <c:v>0.3115780442341795</c:v>
                </c:pt>
                <c:pt idx="272">
                  <c:v>0.3592575813137385</c:v>
                </c:pt>
                <c:pt idx="273">
                  <c:v>0.20757291351061596</c:v>
                </c:pt>
                <c:pt idx="274">
                  <c:v>0.21119985384123505</c:v>
                </c:pt>
                <c:pt idx="275">
                  <c:v>0.2849725043428218</c:v>
                </c:pt>
                <c:pt idx="276">
                  <c:v>0.36275233088120884</c:v>
                </c:pt>
                <c:pt idx="277">
                  <c:v>0.1500869586569529</c:v>
                </c:pt>
                <c:pt idx="278">
                  <c:v>0.15545630746437752</c:v>
                </c:pt>
                <c:pt idx="279">
                  <c:v>0.18776484292901816</c:v>
                </c:pt>
                <c:pt idx="280">
                  <c:v>0.21055492974990106</c:v>
                </c:pt>
                <c:pt idx="281">
                  <c:v>0.005559721358335042</c:v>
                </c:pt>
                <c:pt idx="282">
                  <c:v>0.23399310595630654</c:v>
                </c:pt>
                <c:pt idx="283">
                  <c:v>0.006589476267805211</c:v>
                </c:pt>
                <c:pt idx="284">
                  <c:v>0.17889271523180422</c:v>
                </c:pt>
                <c:pt idx="285">
                  <c:v>0.19032101081388164</c:v>
                </c:pt>
                <c:pt idx="286">
                  <c:v>0.20971480669560533</c:v>
                </c:pt>
                <c:pt idx="287">
                  <c:v>0.20553977289938896</c:v>
                </c:pt>
                <c:pt idx="288">
                  <c:v>0</c:v>
                </c:pt>
                <c:pt idx="289">
                  <c:v>0.19276672694394212</c:v>
                </c:pt>
                <c:pt idx="290">
                  <c:v>0.1871269154017391</c:v>
                </c:pt>
                <c:pt idx="291">
                  <c:v>0.17231472950278695</c:v>
                </c:pt>
                <c:pt idx="292">
                  <c:v>0.21601607098198267</c:v>
                </c:pt>
                <c:pt idx="293">
                  <c:v>0.09293578610916772</c:v>
                </c:pt>
                <c:pt idx="294">
                  <c:v>0.14950053032619942</c:v>
                </c:pt>
                <c:pt idx="295">
                  <c:v>0.16312213849297924</c:v>
                </c:pt>
                <c:pt idx="296">
                  <c:v>0.06845120943399544</c:v>
                </c:pt>
                <c:pt idx="297">
                  <c:v>0.07673818346871168</c:v>
                </c:pt>
                <c:pt idx="298">
                  <c:v>0.18903335521797188</c:v>
                </c:pt>
                <c:pt idx="299">
                  <c:v>0.1847033943299813</c:v>
                </c:pt>
                <c:pt idx="300">
                  <c:v>0.2152354499771585</c:v>
                </c:pt>
                <c:pt idx="301">
                  <c:v>0.1698377407220257</c:v>
                </c:pt>
                <c:pt idx="302">
                  <c:v>0.21990311401441454</c:v>
                </c:pt>
                <c:pt idx="303">
                  <c:v>0.2180839294523927</c:v>
                </c:pt>
                <c:pt idx="304">
                  <c:v>0.23616266320512175</c:v>
                </c:pt>
                <c:pt idx="305">
                  <c:v>0.1648268088566811</c:v>
                </c:pt>
                <c:pt idx="306">
                  <c:v>0.1819139693611232</c:v>
                </c:pt>
                <c:pt idx="307">
                  <c:v>0.19714107754593585</c:v>
                </c:pt>
                <c:pt idx="308">
                  <c:v>0</c:v>
                </c:pt>
                <c:pt idx="309">
                  <c:v>0.22021190866093035</c:v>
                </c:pt>
                <c:pt idx="310">
                  <c:v>0.17206055973463444</c:v>
                </c:pt>
                <c:pt idx="311">
                  <c:v>0.19606768826406856</c:v>
                </c:pt>
                <c:pt idx="312">
                  <c:v>0.23252329549994483</c:v>
                </c:pt>
                <c:pt idx="313">
                  <c:v>0</c:v>
                </c:pt>
                <c:pt idx="314">
                  <c:v>0.21178194529783137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0.35459125165099836</c:v>
                </c:pt>
                <c:pt idx="321">
                  <c:v>0.3014899895968238</c:v>
                </c:pt>
                <c:pt idx="322">
                  <c:v>0.31031762070646757</c:v>
                </c:pt>
                <c:pt idx="323">
                  <c:v>0</c:v>
                </c:pt>
                <c:pt idx="324">
                  <c:v>0.18214972402643986</c:v>
                </c:pt>
                <c:pt idx="325">
                  <c:v>0.20594937661868337</c:v>
                </c:pt>
                <c:pt idx="326">
                  <c:v>0</c:v>
                </c:pt>
                <c:pt idx="327">
                  <c:v>0.14493082311342867</c:v>
                </c:pt>
                <c:pt idx="328">
                  <c:v>0.1427106628035912</c:v>
                </c:pt>
                <c:pt idx="329">
                  <c:v>0.18995492966145067</c:v>
                </c:pt>
                <c:pt idx="330">
                  <c:v>0</c:v>
                </c:pt>
                <c:pt idx="331">
                  <c:v>0.19645072526435786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</c:numCache>
            </c:numRef>
          </c:xVal>
          <c:yVal>
            <c:numRef>
              <c:f>'Clean Data worked'!$D$3:$D$337</c:f>
              <c:numCache>
                <c:ptCount val="335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  <c:pt idx="4">
                  <c:v>60</c:v>
                </c:pt>
                <c:pt idx="5">
                  <c:v>40</c:v>
                </c:pt>
                <c:pt idx="6">
                  <c:v>20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120</c:v>
                </c:pt>
                <c:pt idx="24">
                  <c:v>120</c:v>
                </c:pt>
                <c:pt idx="25">
                  <c:v>80</c:v>
                </c:pt>
                <c:pt idx="26">
                  <c:v>120</c:v>
                </c:pt>
                <c:pt idx="27">
                  <c:v>100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120</c:v>
                </c:pt>
                <c:pt idx="34">
                  <c:v>100</c:v>
                </c:pt>
                <c:pt idx="35">
                  <c:v>80</c:v>
                </c:pt>
                <c:pt idx="36">
                  <c:v>60</c:v>
                </c:pt>
                <c:pt idx="37">
                  <c:v>40</c:v>
                </c:pt>
                <c:pt idx="38">
                  <c:v>20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120</c:v>
                </c:pt>
                <c:pt idx="43">
                  <c:v>80</c:v>
                </c:pt>
                <c:pt idx="44">
                  <c:v>40</c:v>
                </c:pt>
                <c:pt idx="45">
                  <c:v>20</c:v>
                </c:pt>
                <c:pt idx="46">
                  <c:v>10</c:v>
                </c:pt>
                <c:pt idx="47">
                  <c:v>0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25</c:v>
                </c:pt>
                <c:pt idx="53">
                  <c:v>20</c:v>
                </c:pt>
                <c:pt idx="54">
                  <c:v>15</c:v>
                </c:pt>
                <c:pt idx="55">
                  <c:v>10</c:v>
                </c:pt>
                <c:pt idx="56">
                  <c:v>3</c:v>
                </c:pt>
                <c:pt idx="57">
                  <c:v>3</c:v>
                </c:pt>
                <c:pt idx="58">
                  <c:v>20</c:v>
                </c:pt>
                <c:pt idx="59">
                  <c:v>0</c:v>
                </c:pt>
                <c:pt idx="60">
                  <c:v>15</c:v>
                </c:pt>
                <c:pt idx="61">
                  <c:v>0</c:v>
                </c:pt>
                <c:pt idx="62">
                  <c:v>20</c:v>
                </c:pt>
                <c:pt idx="63">
                  <c:v>10</c:v>
                </c:pt>
                <c:pt idx="64">
                  <c:v>0</c:v>
                </c:pt>
                <c:pt idx="65">
                  <c:v>3</c:v>
                </c:pt>
                <c:pt idx="66">
                  <c:v>15</c:v>
                </c:pt>
                <c:pt idx="67">
                  <c:v>5</c:v>
                </c:pt>
                <c:pt idx="68">
                  <c:v>0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120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0</c:v>
                </c:pt>
                <c:pt idx="78">
                  <c:v>0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120</c:v>
                </c:pt>
                <c:pt idx="83">
                  <c:v>3</c:v>
                </c:pt>
                <c:pt idx="84">
                  <c:v>0</c:v>
                </c:pt>
                <c:pt idx="85">
                  <c:v>120</c:v>
                </c:pt>
                <c:pt idx="86">
                  <c:v>3</c:v>
                </c:pt>
                <c:pt idx="87">
                  <c:v>0</c:v>
                </c:pt>
                <c:pt idx="88">
                  <c:v>120</c:v>
                </c:pt>
                <c:pt idx="89">
                  <c:v>10</c:v>
                </c:pt>
                <c:pt idx="90">
                  <c:v>5</c:v>
                </c:pt>
                <c:pt idx="91">
                  <c:v>3</c:v>
                </c:pt>
                <c:pt idx="92">
                  <c:v>0</c:v>
                </c:pt>
                <c:pt idx="93">
                  <c:v>120</c:v>
                </c:pt>
                <c:pt idx="94">
                  <c:v>10</c:v>
                </c:pt>
                <c:pt idx="95">
                  <c:v>0</c:v>
                </c:pt>
                <c:pt idx="96">
                  <c:v>120</c:v>
                </c:pt>
                <c:pt idx="97">
                  <c:v>20</c:v>
                </c:pt>
                <c:pt idx="98">
                  <c:v>10</c:v>
                </c:pt>
                <c:pt idx="99">
                  <c:v>5</c:v>
                </c:pt>
                <c:pt idx="100">
                  <c:v>0</c:v>
                </c:pt>
                <c:pt idx="101">
                  <c:v>120</c:v>
                </c:pt>
                <c:pt idx="102">
                  <c:v>20</c:v>
                </c:pt>
                <c:pt idx="103">
                  <c:v>10</c:v>
                </c:pt>
                <c:pt idx="104">
                  <c:v>120</c:v>
                </c:pt>
                <c:pt idx="105">
                  <c:v>10</c:v>
                </c:pt>
                <c:pt idx="106">
                  <c:v>5</c:v>
                </c:pt>
                <c:pt idx="107">
                  <c:v>3</c:v>
                </c:pt>
                <c:pt idx="108">
                  <c:v>0</c:v>
                </c:pt>
                <c:pt idx="109">
                  <c:v>120</c:v>
                </c:pt>
                <c:pt idx="110">
                  <c:v>10</c:v>
                </c:pt>
                <c:pt idx="111">
                  <c:v>5</c:v>
                </c:pt>
                <c:pt idx="112">
                  <c:v>3</c:v>
                </c:pt>
                <c:pt idx="113">
                  <c:v>0</c:v>
                </c:pt>
                <c:pt idx="114">
                  <c:v>3</c:v>
                </c:pt>
                <c:pt idx="115">
                  <c:v>10</c:v>
                </c:pt>
                <c:pt idx="116">
                  <c:v>5</c:v>
                </c:pt>
                <c:pt idx="117">
                  <c:v>0</c:v>
                </c:pt>
                <c:pt idx="118">
                  <c:v>0</c:v>
                </c:pt>
                <c:pt idx="119">
                  <c:v>120</c:v>
                </c:pt>
                <c:pt idx="120">
                  <c:v>10</c:v>
                </c:pt>
                <c:pt idx="121">
                  <c:v>5</c:v>
                </c:pt>
                <c:pt idx="122">
                  <c:v>0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10</c:v>
                </c:pt>
                <c:pt idx="140">
                  <c:v>0</c:v>
                </c:pt>
                <c:pt idx="141">
                  <c:v>0</c:v>
                </c:pt>
                <c:pt idx="142">
                  <c:v>80</c:v>
                </c:pt>
                <c:pt idx="143">
                  <c:v>60</c:v>
                </c:pt>
                <c:pt idx="144">
                  <c:v>40</c:v>
                </c:pt>
                <c:pt idx="145">
                  <c:v>20</c:v>
                </c:pt>
                <c:pt idx="146">
                  <c:v>20</c:v>
                </c:pt>
                <c:pt idx="147">
                  <c:v>10</c:v>
                </c:pt>
                <c:pt idx="148">
                  <c:v>0</c:v>
                </c:pt>
                <c:pt idx="149">
                  <c:v>29</c:v>
                </c:pt>
                <c:pt idx="150">
                  <c:v>20</c:v>
                </c:pt>
                <c:pt idx="151">
                  <c:v>10</c:v>
                </c:pt>
                <c:pt idx="152">
                  <c:v>0</c:v>
                </c:pt>
                <c:pt idx="153">
                  <c:v>28</c:v>
                </c:pt>
                <c:pt idx="154">
                  <c:v>20</c:v>
                </c:pt>
                <c:pt idx="155">
                  <c:v>10</c:v>
                </c:pt>
                <c:pt idx="156">
                  <c:v>0</c:v>
                </c:pt>
                <c:pt idx="157">
                  <c:v>30</c:v>
                </c:pt>
                <c:pt idx="158">
                  <c:v>20</c:v>
                </c:pt>
                <c:pt idx="159">
                  <c:v>10</c:v>
                </c:pt>
                <c:pt idx="160">
                  <c:v>0</c:v>
                </c:pt>
                <c:pt idx="161">
                  <c:v>20</c:v>
                </c:pt>
                <c:pt idx="162">
                  <c:v>10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120</c:v>
                </c:pt>
                <c:pt idx="171">
                  <c:v>100</c:v>
                </c:pt>
                <c:pt idx="172">
                  <c:v>80</c:v>
                </c:pt>
                <c:pt idx="173">
                  <c:v>60</c:v>
                </c:pt>
                <c:pt idx="174">
                  <c:v>40</c:v>
                </c:pt>
                <c:pt idx="175">
                  <c:v>20</c:v>
                </c:pt>
                <c:pt idx="176">
                  <c:v>0</c:v>
                </c:pt>
                <c:pt idx="177">
                  <c:v>20</c:v>
                </c:pt>
                <c:pt idx="178">
                  <c:v>10</c:v>
                </c:pt>
                <c:pt idx="179">
                  <c:v>0</c:v>
                </c:pt>
                <c:pt idx="180">
                  <c:v>20</c:v>
                </c:pt>
                <c:pt idx="181">
                  <c:v>10</c:v>
                </c:pt>
                <c:pt idx="182">
                  <c:v>0</c:v>
                </c:pt>
                <c:pt idx="183">
                  <c:v>3</c:v>
                </c:pt>
                <c:pt idx="184">
                  <c:v>17</c:v>
                </c:pt>
                <c:pt idx="185">
                  <c:v>10</c:v>
                </c:pt>
                <c:pt idx="186">
                  <c:v>0</c:v>
                </c:pt>
                <c:pt idx="187">
                  <c:v>30</c:v>
                </c:pt>
                <c:pt idx="188">
                  <c:v>20</c:v>
                </c:pt>
                <c:pt idx="189">
                  <c:v>10</c:v>
                </c:pt>
                <c:pt idx="190">
                  <c:v>0</c:v>
                </c:pt>
                <c:pt idx="191">
                  <c:v>28</c:v>
                </c:pt>
                <c:pt idx="192">
                  <c:v>20</c:v>
                </c:pt>
                <c:pt idx="193">
                  <c:v>10</c:v>
                </c:pt>
                <c:pt idx="194">
                  <c:v>0</c:v>
                </c:pt>
                <c:pt idx="195">
                  <c:v>26</c:v>
                </c:pt>
                <c:pt idx="196">
                  <c:v>20</c:v>
                </c:pt>
                <c:pt idx="197">
                  <c:v>10</c:v>
                </c:pt>
                <c:pt idx="198">
                  <c:v>0</c:v>
                </c:pt>
                <c:pt idx="199">
                  <c:v>30</c:v>
                </c:pt>
                <c:pt idx="200">
                  <c:v>20</c:v>
                </c:pt>
                <c:pt idx="201">
                  <c:v>26</c:v>
                </c:pt>
                <c:pt idx="202">
                  <c:v>20</c:v>
                </c:pt>
                <c:pt idx="203">
                  <c:v>10</c:v>
                </c:pt>
                <c:pt idx="204">
                  <c:v>0</c:v>
                </c:pt>
                <c:pt idx="205">
                  <c:v>26</c:v>
                </c:pt>
                <c:pt idx="206">
                  <c:v>20</c:v>
                </c:pt>
                <c:pt idx="207">
                  <c:v>10</c:v>
                </c:pt>
                <c:pt idx="208">
                  <c:v>0</c:v>
                </c:pt>
                <c:pt idx="209">
                  <c:v>26</c:v>
                </c:pt>
                <c:pt idx="210">
                  <c:v>20</c:v>
                </c:pt>
                <c:pt idx="211">
                  <c:v>10</c:v>
                </c:pt>
                <c:pt idx="212">
                  <c:v>0</c:v>
                </c:pt>
                <c:pt idx="213">
                  <c:v>26</c:v>
                </c:pt>
                <c:pt idx="214">
                  <c:v>20</c:v>
                </c:pt>
                <c:pt idx="215">
                  <c:v>10</c:v>
                </c:pt>
                <c:pt idx="216">
                  <c:v>0</c:v>
                </c:pt>
                <c:pt idx="217">
                  <c:v>26</c:v>
                </c:pt>
                <c:pt idx="218">
                  <c:v>20</c:v>
                </c:pt>
                <c:pt idx="219">
                  <c:v>10</c:v>
                </c:pt>
                <c:pt idx="220">
                  <c:v>0</c:v>
                </c:pt>
                <c:pt idx="221">
                  <c:v>26</c:v>
                </c:pt>
                <c:pt idx="222">
                  <c:v>20</c:v>
                </c:pt>
                <c:pt idx="223">
                  <c:v>10</c:v>
                </c:pt>
                <c:pt idx="224">
                  <c:v>0</c:v>
                </c:pt>
                <c:pt idx="225">
                  <c:v>26</c:v>
                </c:pt>
                <c:pt idx="226">
                  <c:v>20</c:v>
                </c:pt>
                <c:pt idx="227">
                  <c:v>10</c:v>
                </c:pt>
                <c:pt idx="228">
                  <c:v>0</c:v>
                </c:pt>
                <c:pt idx="229">
                  <c:v>26</c:v>
                </c:pt>
                <c:pt idx="230">
                  <c:v>20</c:v>
                </c:pt>
                <c:pt idx="231">
                  <c:v>10</c:v>
                </c:pt>
                <c:pt idx="232">
                  <c:v>0</c:v>
                </c:pt>
                <c:pt idx="233">
                  <c:v>26</c:v>
                </c:pt>
                <c:pt idx="234">
                  <c:v>20</c:v>
                </c:pt>
                <c:pt idx="235">
                  <c:v>10</c:v>
                </c:pt>
                <c:pt idx="236">
                  <c:v>0</c:v>
                </c:pt>
                <c:pt idx="237">
                  <c:v>26</c:v>
                </c:pt>
                <c:pt idx="238">
                  <c:v>20</c:v>
                </c:pt>
                <c:pt idx="239">
                  <c:v>10</c:v>
                </c:pt>
                <c:pt idx="240">
                  <c:v>0</c:v>
                </c:pt>
                <c:pt idx="241">
                  <c:v>26</c:v>
                </c:pt>
                <c:pt idx="242">
                  <c:v>20</c:v>
                </c:pt>
                <c:pt idx="243">
                  <c:v>10</c:v>
                </c:pt>
                <c:pt idx="244">
                  <c:v>0</c:v>
                </c:pt>
                <c:pt idx="245">
                  <c:v>26</c:v>
                </c:pt>
                <c:pt idx="246">
                  <c:v>20</c:v>
                </c:pt>
                <c:pt idx="247">
                  <c:v>10</c:v>
                </c:pt>
                <c:pt idx="248">
                  <c:v>0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26</c:v>
                </c:pt>
                <c:pt idx="253">
                  <c:v>20</c:v>
                </c:pt>
                <c:pt idx="254">
                  <c:v>10</c:v>
                </c:pt>
                <c:pt idx="255">
                  <c:v>0</c:v>
                </c:pt>
                <c:pt idx="256">
                  <c:v>26</c:v>
                </c:pt>
                <c:pt idx="257">
                  <c:v>20</c:v>
                </c:pt>
                <c:pt idx="258">
                  <c:v>10</c:v>
                </c:pt>
                <c:pt idx="259">
                  <c:v>0</c:v>
                </c:pt>
                <c:pt idx="260">
                  <c:v>26</c:v>
                </c:pt>
                <c:pt idx="261">
                  <c:v>20</c:v>
                </c:pt>
                <c:pt idx="262">
                  <c:v>10</c:v>
                </c:pt>
                <c:pt idx="263">
                  <c:v>0</c:v>
                </c:pt>
                <c:pt idx="264">
                  <c:v>26</c:v>
                </c:pt>
                <c:pt idx="265">
                  <c:v>20</c:v>
                </c:pt>
                <c:pt idx="266">
                  <c:v>10</c:v>
                </c:pt>
                <c:pt idx="267">
                  <c:v>5</c:v>
                </c:pt>
                <c:pt idx="268">
                  <c:v>0</c:v>
                </c:pt>
                <c:pt idx="269">
                  <c:v>26</c:v>
                </c:pt>
                <c:pt idx="270">
                  <c:v>20</c:v>
                </c:pt>
                <c:pt idx="271">
                  <c:v>10</c:v>
                </c:pt>
                <c:pt idx="272">
                  <c:v>0</c:v>
                </c:pt>
                <c:pt idx="273">
                  <c:v>26</c:v>
                </c:pt>
                <c:pt idx="274">
                  <c:v>20</c:v>
                </c:pt>
                <c:pt idx="275">
                  <c:v>10</c:v>
                </c:pt>
                <c:pt idx="276">
                  <c:v>0</c:v>
                </c:pt>
                <c:pt idx="277">
                  <c:v>26</c:v>
                </c:pt>
                <c:pt idx="278">
                  <c:v>20</c:v>
                </c:pt>
                <c:pt idx="279">
                  <c:v>10</c:v>
                </c:pt>
                <c:pt idx="280">
                  <c:v>0</c:v>
                </c:pt>
                <c:pt idx="281">
                  <c:v>3</c:v>
                </c:pt>
                <c:pt idx="282">
                  <c:v>26</c:v>
                </c:pt>
                <c:pt idx="283">
                  <c:v>3</c:v>
                </c:pt>
                <c:pt idx="284">
                  <c:v>26</c:v>
                </c:pt>
                <c:pt idx="285">
                  <c:v>20</c:v>
                </c:pt>
                <c:pt idx="286">
                  <c:v>10</c:v>
                </c:pt>
                <c:pt idx="287">
                  <c:v>0</c:v>
                </c:pt>
                <c:pt idx="288">
                  <c:v>3</c:v>
                </c:pt>
                <c:pt idx="289">
                  <c:v>30</c:v>
                </c:pt>
                <c:pt idx="290">
                  <c:v>20</c:v>
                </c:pt>
                <c:pt idx="291">
                  <c:v>10</c:v>
                </c:pt>
                <c:pt idx="292">
                  <c:v>0</c:v>
                </c:pt>
                <c:pt idx="293">
                  <c:v>30</c:v>
                </c:pt>
                <c:pt idx="294">
                  <c:v>20</c:v>
                </c:pt>
                <c:pt idx="295">
                  <c:v>0</c:v>
                </c:pt>
                <c:pt idx="296">
                  <c:v>30</c:v>
                </c:pt>
                <c:pt idx="297">
                  <c:v>20</c:v>
                </c:pt>
                <c:pt idx="298">
                  <c:v>10</c:v>
                </c:pt>
                <c:pt idx="299">
                  <c:v>0</c:v>
                </c:pt>
                <c:pt idx="300">
                  <c:v>0</c:v>
                </c:pt>
                <c:pt idx="301">
                  <c:v>30</c:v>
                </c:pt>
                <c:pt idx="302">
                  <c:v>20</c:v>
                </c:pt>
                <c:pt idx="303">
                  <c:v>10</c:v>
                </c:pt>
                <c:pt idx="304">
                  <c:v>0</c:v>
                </c:pt>
                <c:pt idx="305">
                  <c:v>30</c:v>
                </c:pt>
                <c:pt idx="306">
                  <c:v>20</c:v>
                </c:pt>
                <c:pt idx="307">
                  <c:v>10</c:v>
                </c:pt>
                <c:pt idx="308">
                  <c:v>3</c:v>
                </c:pt>
                <c:pt idx="309">
                  <c:v>0</c:v>
                </c:pt>
                <c:pt idx="310">
                  <c:v>30</c:v>
                </c:pt>
                <c:pt idx="311">
                  <c:v>20</c:v>
                </c:pt>
                <c:pt idx="312">
                  <c:v>10</c:v>
                </c:pt>
                <c:pt idx="313">
                  <c:v>3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15</c:v>
                </c:pt>
                <c:pt idx="321">
                  <c:v>10</c:v>
                </c:pt>
                <c:pt idx="322">
                  <c:v>0</c:v>
                </c:pt>
                <c:pt idx="323">
                  <c:v>3</c:v>
                </c:pt>
                <c:pt idx="324">
                  <c:v>20</c:v>
                </c:pt>
                <c:pt idx="325">
                  <c:v>10</c:v>
                </c:pt>
                <c:pt idx="326">
                  <c:v>3</c:v>
                </c:pt>
                <c:pt idx="327">
                  <c:v>30</c:v>
                </c:pt>
                <c:pt idx="328">
                  <c:v>20</c:v>
                </c:pt>
                <c:pt idx="329">
                  <c:v>10</c:v>
                </c:pt>
                <c:pt idx="330">
                  <c:v>3</c:v>
                </c:pt>
                <c:pt idx="331">
                  <c:v>0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</c:numCache>
            </c:numRef>
          </c:yVal>
          <c:smooth val="0"/>
        </c:ser>
        <c:axId val="26825953"/>
        <c:axId val="40106986"/>
      </c:scatterChart>
      <c:valAx>
        <c:axId val="26825953"/>
        <c:scaling>
          <c:logBase val="10"/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Naphthalene Plus 
Micrograms per Liter 
Log Scale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 val="autoZero"/>
        <c:crossBetween val="midCat"/>
        <c:dispUnits/>
      </c:valAx>
      <c:valAx>
        <c:axId val="401069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below Sea Level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5953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75"/>
          <c:y val="0.44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2"/>
  </sheetPr>
  <sheetViews>
    <sheetView workbookViewId="0" zoomScale="11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2"/>
  </sheetPr>
  <sheetViews>
    <sheetView workbookViewId="0" zoomScale="11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1038225</xdr:colOff>
      <xdr:row>2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2385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1371600</xdr:colOff>
      <xdr:row>3</xdr:row>
      <xdr:rowOff>819150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314450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3086100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2609850"/>
          <a:ext cx="3086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1047750</xdr:colOff>
      <xdr:row>5</xdr:row>
      <xdr:rowOff>1114425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3733800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5229225</xdr:colOff>
      <xdr:row>6</xdr:row>
      <xdr:rowOff>1552575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4933950"/>
          <a:ext cx="5229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1371600</xdr:colOff>
      <xdr:row>7</xdr:row>
      <xdr:rowOff>1114425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6686550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1381125</xdr:colOff>
      <xdr:row>8</xdr:row>
      <xdr:rowOff>1543050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7981950"/>
          <a:ext cx="1381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3895725</xdr:colOff>
      <xdr:row>9</xdr:row>
      <xdr:rowOff>1485900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696450"/>
          <a:ext cx="3895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6029325</xdr:colOff>
      <xdr:row>10</xdr:row>
      <xdr:rowOff>1857375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33925" y="11410950"/>
          <a:ext cx="6029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8334375</xdr:colOff>
      <xdr:row>11</xdr:row>
      <xdr:rowOff>2238375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33925" y="13535025"/>
          <a:ext cx="8334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1704975</xdr:colOff>
      <xdr:row>12</xdr:row>
      <xdr:rowOff>1685925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16449675"/>
          <a:ext cx="1704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7448550</xdr:colOff>
      <xdr:row>13</xdr:row>
      <xdr:rowOff>2057400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18449925"/>
          <a:ext cx="7448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7800975</xdr:colOff>
      <xdr:row>14</xdr:row>
      <xdr:rowOff>2057400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33925" y="20612100"/>
          <a:ext cx="7800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1924050</xdr:colOff>
      <xdr:row>15</xdr:row>
      <xdr:rowOff>1257300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33925" y="22860000"/>
          <a:ext cx="1924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7877175</xdr:colOff>
      <xdr:row>16</xdr:row>
      <xdr:rowOff>1733550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33925" y="25088850"/>
          <a:ext cx="7877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7867650</xdr:colOff>
      <xdr:row>17</xdr:row>
      <xdr:rowOff>1962150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33925" y="27212925"/>
          <a:ext cx="78676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4"/>
  <sheetViews>
    <sheetView tabSelected="1" workbookViewId="0" topLeftCell="A1">
      <selection activeCell="G25" sqref="G25"/>
    </sheetView>
  </sheetViews>
  <sheetFormatPr defaultColWidth="9.140625" defaultRowHeight="12.75"/>
  <cols>
    <col min="4" max="4" width="35.57421875" style="0" customWidth="1"/>
    <col min="6" max="6" width="2.00390625" style="0" customWidth="1"/>
  </cols>
  <sheetData>
    <row r="1" ht="12.75">
      <c r="A1" t="s">
        <v>1608</v>
      </c>
    </row>
    <row r="4" spans="1:7" ht="12.75">
      <c r="A4" s="329" t="s">
        <v>1609</v>
      </c>
      <c r="B4" s="329"/>
      <c r="C4" s="329"/>
      <c r="D4" s="329"/>
      <c r="E4" s="330">
        <f>417-2</f>
        <v>415</v>
      </c>
      <c r="G4" s="367" t="s">
        <v>1685</v>
      </c>
    </row>
    <row r="5" spans="1:7" ht="12.75">
      <c r="A5" s="331"/>
      <c r="B5" s="331"/>
      <c r="C5" s="331"/>
      <c r="D5" s="331"/>
      <c r="E5" s="330"/>
      <c r="G5" s="367"/>
    </row>
    <row r="6" spans="1:7" ht="12.75">
      <c r="A6" s="332" t="s">
        <v>1610</v>
      </c>
      <c r="B6" s="332"/>
      <c r="C6" s="332"/>
      <c r="D6" s="332"/>
      <c r="E6" s="330">
        <f>337-2</f>
        <v>335</v>
      </c>
      <c r="G6" s="367"/>
    </row>
    <row r="7" spans="1:7" ht="12.75">
      <c r="A7" s="332" t="s">
        <v>1611</v>
      </c>
      <c r="B7" s="332"/>
      <c r="C7" s="332"/>
      <c r="D7" s="332"/>
      <c r="E7" s="330">
        <f>36-2</f>
        <v>34</v>
      </c>
      <c r="G7" s="367"/>
    </row>
    <row r="8" spans="1:7" ht="12.75">
      <c r="A8" s="332" t="s">
        <v>1612</v>
      </c>
      <c r="B8" s="332"/>
      <c r="C8" s="332"/>
      <c r="D8" s="332"/>
      <c r="E8" s="330">
        <f>48-2</f>
        <v>46</v>
      </c>
      <c r="G8" s="367"/>
    </row>
    <row r="9" spans="1:5" ht="12.75">
      <c r="A9" s="333" t="s">
        <v>1613</v>
      </c>
      <c r="B9" s="334"/>
      <c r="C9" s="334"/>
      <c r="D9" s="335"/>
      <c r="E9" s="330">
        <f>SUM(E6:E8)</f>
        <v>415</v>
      </c>
    </row>
    <row r="11" spans="4:7" ht="62.25" customHeight="1">
      <c r="D11" s="371" t="s">
        <v>1689</v>
      </c>
      <c r="G11" s="368" t="s">
        <v>1688</v>
      </c>
    </row>
    <row r="12" spans="4:7" ht="12.75">
      <c r="D12" s="370" t="s">
        <v>1686</v>
      </c>
      <c r="G12" s="368"/>
    </row>
    <row r="13" spans="4:7" ht="12.75">
      <c r="D13" s="370" t="s">
        <v>1687</v>
      </c>
      <c r="G13" s="368"/>
    </row>
    <row r="14" ht="12.75">
      <c r="G14" s="369"/>
    </row>
  </sheetData>
  <mergeCells count="8">
    <mergeCell ref="A9:D9"/>
    <mergeCell ref="G4:G8"/>
    <mergeCell ref="G11:G13"/>
    <mergeCell ref="A6:D6"/>
    <mergeCell ref="A8:D8"/>
    <mergeCell ref="A7:D7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26"/>
  <sheetViews>
    <sheetView zoomScalePageLayoutView="0" workbookViewId="0" topLeftCell="A1">
      <pane xSplit="2" ySplit="2" topLeftCell="C94" activePane="bottomRight" state="frozen"/>
      <selection pane="topLeft" activeCell="B439" sqref="B439"/>
      <selection pane="topRight" activeCell="B439" sqref="B439"/>
      <selection pane="bottomLeft" activeCell="B439" sqref="B439"/>
      <selection pane="bottomRight" activeCell="B439" sqref="B439"/>
    </sheetView>
  </sheetViews>
  <sheetFormatPr defaultColWidth="9.140625" defaultRowHeight="12.75"/>
  <cols>
    <col min="1" max="1" width="10.140625" style="30" customWidth="1"/>
    <col min="2" max="2" width="17.28125" style="30" customWidth="1"/>
    <col min="3" max="3" width="33.7109375" style="12" customWidth="1"/>
    <col min="4" max="4" width="11.00390625" style="154" customWidth="1"/>
    <col min="5" max="5" width="14.421875" style="30" customWidth="1"/>
    <col min="6" max="6" width="19.8515625" style="154" customWidth="1"/>
    <col min="7" max="7" width="21.421875" style="154" customWidth="1"/>
    <col min="8" max="9" width="9.140625" style="30" customWidth="1"/>
    <col min="10" max="10" width="12.421875" style="30" customWidth="1"/>
    <col min="11" max="11" width="9.140625" style="35" customWidth="1"/>
    <col min="12" max="12" width="11.140625" style="35" customWidth="1"/>
    <col min="13" max="13" width="12.00390625" style="35" customWidth="1"/>
    <col min="14" max="14" width="9.140625" style="35" customWidth="1"/>
    <col min="15" max="15" width="12.7109375" style="35" customWidth="1"/>
    <col min="16" max="16" width="13.00390625" style="35" customWidth="1"/>
    <col min="17" max="17" width="18.421875" style="35" customWidth="1"/>
    <col min="18" max="18" width="15.421875" style="35" customWidth="1"/>
    <col min="19" max="19" width="16.00390625" style="35" customWidth="1"/>
    <col min="20" max="20" width="16.28125" style="35" customWidth="1"/>
    <col min="21" max="21" width="14.28125" style="35" customWidth="1"/>
    <col min="22" max="22" width="21.28125" style="35" customWidth="1"/>
    <col min="23" max="23" width="17.421875" style="35" customWidth="1"/>
    <col min="24" max="24" width="9.140625" style="35" customWidth="1"/>
    <col min="25" max="25" width="10.7109375" style="35" customWidth="1"/>
    <col min="26" max="26" width="9.140625" style="35" customWidth="1"/>
    <col min="27" max="27" width="16.00390625" style="35" customWidth="1"/>
    <col min="28" max="28" width="22.140625" style="35" customWidth="1"/>
    <col min="29" max="29" width="14.421875" style="43" customWidth="1"/>
    <col min="30" max="33" width="9.28125" style="43" bestFit="1" customWidth="1"/>
    <col min="34" max="34" width="10.421875" style="43" bestFit="1" customWidth="1"/>
    <col min="35" max="35" width="92.7109375" style="30" customWidth="1"/>
    <col min="36" max="16384" width="9.140625" style="30" customWidth="1"/>
  </cols>
  <sheetData>
    <row r="1" spans="1:34" ht="12.75">
      <c r="A1" s="224" t="s">
        <v>1521</v>
      </c>
      <c r="B1" s="224" t="s">
        <v>1522</v>
      </c>
      <c r="C1" s="226" t="s">
        <v>1354</v>
      </c>
      <c r="D1" s="225" t="s">
        <v>1270</v>
      </c>
      <c r="E1" s="224" t="s">
        <v>1565</v>
      </c>
      <c r="F1" s="224" t="s">
        <v>1523</v>
      </c>
      <c r="G1" s="224"/>
      <c r="H1" s="224" t="s">
        <v>1526</v>
      </c>
      <c r="I1" s="224"/>
      <c r="J1" s="224"/>
      <c r="K1" s="232" t="s">
        <v>37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148"/>
      <c r="AC1" s="206" t="s">
        <v>1573</v>
      </c>
      <c r="AD1" s="206" t="s">
        <v>1568</v>
      </c>
      <c r="AE1" s="206" t="s">
        <v>1569</v>
      </c>
      <c r="AF1" s="206" t="s">
        <v>1572</v>
      </c>
      <c r="AG1" s="206" t="s">
        <v>1570</v>
      </c>
      <c r="AH1" s="206" t="s">
        <v>1571</v>
      </c>
    </row>
    <row r="2" spans="1:34" s="8" customFormat="1" ht="12.75">
      <c r="A2" s="224"/>
      <c r="B2" s="224"/>
      <c r="C2" s="227"/>
      <c r="D2" s="225"/>
      <c r="E2" s="224"/>
      <c r="F2" s="149" t="s">
        <v>1524</v>
      </c>
      <c r="G2" s="149" t="s">
        <v>1525</v>
      </c>
      <c r="H2" s="149" t="s">
        <v>1527</v>
      </c>
      <c r="I2" s="149" t="s">
        <v>1528</v>
      </c>
      <c r="J2" s="149" t="s">
        <v>1529</v>
      </c>
      <c r="K2" s="150" t="s">
        <v>1530</v>
      </c>
      <c r="L2" s="150" t="s">
        <v>1531</v>
      </c>
      <c r="M2" s="150" t="s">
        <v>1532</v>
      </c>
      <c r="N2" s="150" t="s">
        <v>1533</v>
      </c>
      <c r="O2" s="150" t="s">
        <v>1534</v>
      </c>
      <c r="P2" s="150" t="s">
        <v>1535</v>
      </c>
      <c r="Q2" s="150" t="s">
        <v>1536</v>
      </c>
      <c r="R2" s="150" t="s">
        <v>1537</v>
      </c>
      <c r="S2" s="150" t="s">
        <v>1538</v>
      </c>
      <c r="T2" s="150" t="s">
        <v>1546</v>
      </c>
      <c r="U2" s="150" t="s">
        <v>1539</v>
      </c>
      <c r="V2" s="150" t="s">
        <v>1540</v>
      </c>
      <c r="W2" s="150" t="s">
        <v>1541</v>
      </c>
      <c r="X2" s="150" t="s">
        <v>1542</v>
      </c>
      <c r="Y2" s="150" t="s">
        <v>1543</v>
      </c>
      <c r="Z2" s="150" t="s">
        <v>1544</v>
      </c>
      <c r="AA2" s="150" t="s">
        <v>1566</v>
      </c>
      <c r="AB2" s="150" t="s">
        <v>1567</v>
      </c>
      <c r="AC2" s="207"/>
      <c r="AD2" s="207"/>
      <c r="AE2" s="207"/>
      <c r="AF2" s="207"/>
      <c r="AG2" s="207"/>
      <c r="AH2" s="207"/>
    </row>
    <row r="3" spans="1:34" ht="14.25">
      <c r="A3" s="8" t="s">
        <v>1193</v>
      </c>
      <c r="B3" s="8" t="s">
        <v>1194</v>
      </c>
      <c r="C3" s="17" t="s">
        <v>651</v>
      </c>
      <c r="D3" s="151" t="s">
        <v>1032</v>
      </c>
      <c r="E3" s="37">
        <v>0.35001157407407407</v>
      </c>
      <c r="F3" s="151" t="s">
        <v>888</v>
      </c>
      <c r="G3" s="151" t="s">
        <v>889</v>
      </c>
      <c r="H3" s="8">
        <v>2.560124</v>
      </c>
      <c r="I3" s="8">
        <v>0.687205</v>
      </c>
      <c r="J3" s="8">
        <v>0.065929</v>
      </c>
      <c r="K3" s="41">
        <v>35.24025219947441</v>
      </c>
      <c r="L3" s="41">
        <v>0.07712732096671518</v>
      </c>
      <c r="M3" s="41">
        <v>0.3534848815348021</v>
      </c>
      <c r="N3" s="41">
        <v>0.23706373690294413</v>
      </c>
      <c r="O3" s="41">
        <v>0.16058681339227285</v>
      </c>
      <c r="P3" s="41">
        <v>0.5865860238148422</v>
      </c>
      <c r="Q3" s="41">
        <v>0.043596009174230385</v>
      </c>
      <c r="R3" s="41">
        <v>0.1304608741351759</v>
      </c>
      <c r="S3" s="41">
        <v>0</v>
      </c>
      <c r="T3" s="41"/>
      <c r="U3" s="41">
        <v>0.08262184361086629</v>
      </c>
      <c r="V3" s="41">
        <v>0.1419792903884235</v>
      </c>
      <c r="W3" s="41">
        <v>0</v>
      </c>
      <c r="X3" s="41">
        <v>0.0029387399119904295</v>
      </c>
      <c r="Y3" s="41">
        <v>0</v>
      </c>
      <c r="Z3" s="41">
        <v>0</v>
      </c>
      <c r="AA3" s="41">
        <f>SUM(K3:Z3)</f>
        <v>37.05669773330667</v>
      </c>
      <c r="AB3" s="42">
        <f>SUM(P3:Z3)</f>
        <v>0.9881827810355287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</row>
    <row r="4" spans="1:34" ht="14.25">
      <c r="A4" s="44">
        <v>40355</v>
      </c>
      <c r="B4" s="8" t="s">
        <v>1195</v>
      </c>
      <c r="C4" s="45" t="s">
        <v>650</v>
      </c>
      <c r="D4" s="151" t="s">
        <v>1033</v>
      </c>
      <c r="E4" s="84">
        <v>0.9479166666666666</v>
      </c>
      <c r="F4" s="19" t="s">
        <v>116</v>
      </c>
      <c r="G4" s="19" t="s">
        <v>117</v>
      </c>
      <c r="H4" s="19">
        <v>2.633375</v>
      </c>
      <c r="I4" s="19">
        <v>0.644496</v>
      </c>
      <c r="J4" s="19">
        <v>0.055007</v>
      </c>
      <c r="K4" s="41">
        <v>181.68762158884314</v>
      </c>
      <c r="L4" s="41">
        <v>0.36799220756585077</v>
      </c>
      <c r="M4" s="41">
        <v>2.834810248539675</v>
      </c>
      <c r="N4" s="41">
        <v>1.2001913249558813</v>
      </c>
      <c r="O4" s="41">
        <v>0.7043432713698852</v>
      </c>
      <c r="P4" s="41">
        <v>1.2332170467744497</v>
      </c>
      <c r="Q4" s="41">
        <v>0.0881384100833131</v>
      </c>
      <c r="R4" s="41">
        <v>0.39033981490569447</v>
      </c>
      <c r="S4" s="41">
        <v>0.041326795277001054</v>
      </c>
      <c r="T4" s="41">
        <v>0.04177932431379677</v>
      </c>
      <c r="U4" s="41">
        <v>0.46299374658828346</v>
      </c>
      <c r="V4" s="41">
        <v>0.5367883813710613</v>
      </c>
      <c r="W4" s="41">
        <v>0.629507284775203</v>
      </c>
      <c r="X4" s="41">
        <v>0.008028200319449865</v>
      </c>
      <c r="Y4" s="41">
        <v>0.019668252765917365</v>
      </c>
      <c r="Z4" s="41"/>
      <c r="AA4" s="41">
        <f aca="true" t="shared" si="0" ref="AA4:AA67">SUM(K4:Z4)</f>
        <v>190.2467458984486</v>
      </c>
      <c r="AB4" s="42">
        <f aca="true" t="shared" si="1" ref="AB4:AB67">SUM(P4:Z4)</f>
        <v>3.4517872571741703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</row>
    <row r="5" spans="1:34" ht="14.25">
      <c r="A5" s="44">
        <v>40355</v>
      </c>
      <c r="B5" s="8" t="s">
        <v>1196</v>
      </c>
      <c r="C5" s="45" t="s">
        <v>649</v>
      </c>
      <c r="D5" s="151" t="s">
        <v>1034</v>
      </c>
      <c r="E5" s="84">
        <v>0.9791666666666666</v>
      </c>
      <c r="F5" s="19" t="s">
        <v>118</v>
      </c>
      <c r="G5" s="19" t="s">
        <v>119</v>
      </c>
      <c r="H5" s="19">
        <v>2.42778</v>
      </c>
      <c r="I5" s="19">
        <v>0.929738</v>
      </c>
      <c r="J5" s="19">
        <v>0.103267</v>
      </c>
      <c r="K5" s="46">
        <v>42.41018887020342</v>
      </c>
      <c r="L5" s="46">
        <v>0.1275620069702613</v>
      </c>
      <c r="M5" s="46">
        <v>1.0573209579907046</v>
      </c>
      <c r="N5" s="46">
        <v>0.4116607036397896</v>
      </c>
      <c r="O5" s="46">
        <v>0.2127354269775976</v>
      </c>
      <c r="P5" s="47">
        <v>0.45513078334537443</v>
      </c>
      <c r="Q5" s="47">
        <v>0.03537773635676511</v>
      </c>
      <c r="R5" s="47">
        <v>0.12576894120351803</v>
      </c>
      <c r="S5" s="47">
        <v>0.013253266076376034</v>
      </c>
      <c r="T5" s="47">
        <v>0.012600192945559318</v>
      </c>
      <c r="U5" s="47">
        <v>0.9569571106140335</v>
      </c>
      <c r="V5" s="47">
        <v>0.9378596356199219</v>
      </c>
      <c r="W5" s="47">
        <v>0.9458458524356412</v>
      </c>
      <c r="X5" s="48">
        <v>0</v>
      </c>
      <c r="Y5" s="48">
        <v>0</v>
      </c>
      <c r="Z5" s="48">
        <v>0</v>
      </c>
      <c r="AA5" s="41">
        <f t="shared" si="0"/>
        <v>47.70226148437896</v>
      </c>
      <c r="AB5" s="42">
        <f t="shared" si="1"/>
        <v>3.48279351859719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</row>
    <row r="6" spans="1:34" ht="14.25">
      <c r="A6" s="44">
        <v>40355</v>
      </c>
      <c r="B6" s="8" t="s">
        <v>1197</v>
      </c>
      <c r="C6" s="45" t="s">
        <v>648</v>
      </c>
      <c r="D6" s="151" t="s">
        <v>1035</v>
      </c>
      <c r="E6" s="84">
        <v>0.9847222222222222</v>
      </c>
      <c r="F6" s="19" t="s">
        <v>120</v>
      </c>
      <c r="G6" s="19" t="s">
        <v>121</v>
      </c>
      <c r="H6" s="19">
        <v>2.427319</v>
      </c>
      <c r="I6" s="19">
        <v>0.885106</v>
      </c>
      <c r="J6" s="19">
        <v>0.03562</v>
      </c>
      <c r="K6" s="46">
        <v>49.88783200675038</v>
      </c>
      <c r="L6" s="46">
        <v>0.1363824373779565</v>
      </c>
      <c r="M6" s="46">
        <v>1.1165927724398348</v>
      </c>
      <c r="N6" s="46">
        <v>0.4464713432218184</v>
      </c>
      <c r="O6" s="46">
        <v>0.2506003892459491</v>
      </c>
      <c r="P6" s="47">
        <v>0.507881020867673</v>
      </c>
      <c r="Q6" s="47">
        <v>0.043334631786473066</v>
      </c>
      <c r="R6" s="47">
        <v>0.14320724729635406</v>
      </c>
      <c r="S6" s="47">
        <v>0.019276030158133447</v>
      </c>
      <c r="T6" s="47">
        <v>0.024619986992788195</v>
      </c>
      <c r="U6" s="47">
        <v>0.3120105102256485</v>
      </c>
      <c r="V6" s="47">
        <v>0.34363117192478965</v>
      </c>
      <c r="W6" s="47">
        <v>0.2243418510123899</v>
      </c>
      <c r="X6" s="47">
        <v>0.004070043892252203</v>
      </c>
      <c r="Y6" s="47">
        <v>0.011907847249745838</v>
      </c>
      <c r="Z6" s="47">
        <v>0.012847088147957883</v>
      </c>
      <c r="AA6" s="41">
        <f t="shared" si="0"/>
        <v>53.485006378590136</v>
      </c>
      <c r="AB6" s="42">
        <f t="shared" si="1"/>
        <v>1.6471274295542058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</row>
    <row r="7" spans="1:34" ht="14.25">
      <c r="A7" s="44">
        <v>40355</v>
      </c>
      <c r="B7" s="8" t="s">
        <v>1198</v>
      </c>
      <c r="C7" s="45" t="s">
        <v>647</v>
      </c>
      <c r="D7" s="151" t="s">
        <v>1036</v>
      </c>
      <c r="E7" s="84">
        <v>0.9923611111111111</v>
      </c>
      <c r="F7" s="19" t="s">
        <v>122</v>
      </c>
      <c r="G7" s="19" t="s">
        <v>123</v>
      </c>
      <c r="H7" s="19">
        <v>2.466635</v>
      </c>
      <c r="I7" s="19">
        <v>0.866883</v>
      </c>
      <c r="J7" s="19">
        <v>0.10083</v>
      </c>
      <c r="K7" s="46">
        <v>44.686270515581974</v>
      </c>
      <c r="L7" s="46">
        <v>0.11951737188189697</v>
      </c>
      <c r="M7" s="46">
        <v>1.0447786737807576</v>
      </c>
      <c r="N7" s="46">
        <v>0.40047414316159896</v>
      </c>
      <c r="O7" s="46">
        <v>0.19196948638994013</v>
      </c>
      <c r="P7" s="47">
        <v>0.5279543219005074</v>
      </c>
      <c r="Q7" s="47">
        <v>0.03731275546457414</v>
      </c>
      <c r="R7" s="47">
        <v>0.14645113493337128</v>
      </c>
      <c r="S7" s="47">
        <v>0.012824328833086382</v>
      </c>
      <c r="T7" s="47">
        <v>0.014184796979280146</v>
      </c>
      <c r="U7" s="47">
        <v>0.033770659841723664</v>
      </c>
      <c r="V7" s="47">
        <v>0.027796295404188296</v>
      </c>
      <c r="W7" s="47">
        <v>0.022420943759862283</v>
      </c>
      <c r="X7" s="47">
        <v>0.0030744978207087005</v>
      </c>
      <c r="Y7" s="47">
        <v>0.006406443356214369</v>
      </c>
      <c r="Z7" s="47">
        <v>0.0057553866907944775</v>
      </c>
      <c r="AA7" s="41">
        <f t="shared" si="0"/>
        <v>47.28096175578046</v>
      </c>
      <c r="AB7" s="42">
        <f t="shared" si="1"/>
        <v>0.8379515649843109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</row>
    <row r="8" spans="1:34" ht="14.25">
      <c r="A8" s="44">
        <v>40355</v>
      </c>
      <c r="B8" s="8" t="s">
        <v>1199</v>
      </c>
      <c r="C8" s="45" t="s">
        <v>128</v>
      </c>
      <c r="D8" s="151" t="s">
        <v>1037</v>
      </c>
      <c r="E8" s="84">
        <v>0.9951388888888889</v>
      </c>
      <c r="F8" s="19" t="s">
        <v>124</v>
      </c>
      <c r="G8" s="19" t="s">
        <v>125</v>
      </c>
      <c r="H8" s="19">
        <v>2.464301</v>
      </c>
      <c r="I8" s="19">
        <v>0.886291</v>
      </c>
      <c r="J8" s="19">
        <v>0.093536</v>
      </c>
      <c r="K8" s="46">
        <v>57.179149896454476</v>
      </c>
      <c r="L8" s="46">
        <v>0.13917160459138544</v>
      </c>
      <c r="M8" s="46">
        <v>1.188548395824878</v>
      </c>
      <c r="N8" s="46">
        <v>0.4618800120716389</v>
      </c>
      <c r="O8" s="46">
        <v>0.2283839509641701</v>
      </c>
      <c r="P8" s="47">
        <v>0.6022468457213253</v>
      </c>
      <c r="Q8" s="47">
        <v>0.04333748853232332</v>
      </c>
      <c r="R8" s="47">
        <v>0.15972766369552138</v>
      </c>
      <c r="S8" s="47">
        <v>0.018002363360085642</v>
      </c>
      <c r="T8" s="47">
        <v>0.10441747367330009</v>
      </c>
      <c r="U8" s="47">
        <v>0.10510284880089532</v>
      </c>
      <c r="V8" s="47">
        <v>0.18365647000739374</v>
      </c>
      <c r="W8" s="47">
        <v>0.20276607888028378</v>
      </c>
      <c r="X8" s="41">
        <v>0.0017927039664018336</v>
      </c>
      <c r="Y8" s="41">
        <v>0.00786379386942653</v>
      </c>
      <c r="Z8" s="41">
        <v>0.006553161557855442</v>
      </c>
      <c r="AA8" s="41">
        <f t="shared" si="0"/>
        <v>60.63260075197135</v>
      </c>
      <c r="AB8" s="42">
        <f t="shared" si="1"/>
        <v>1.4354668920648124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</row>
    <row r="9" spans="1:34" ht="14.25">
      <c r="A9" s="44">
        <v>40355</v>
      </c>
      <c r="B9" s="8" t="s">
        <v>1200</v>
      </c>
      <c r="C9" s="45" t="s">
        <v>129</v>
      </c>
      <c r="D9" s="151" t="s">
        <v>1038</v>
      </c>
      <c r="E9" s="66">
        <v>0.002777777777777778</v>
      </c>
      <c r="F9" s="19" t="s">
        <v>126</v>
      </c>
      <c r="G9" s="19" t="s">
        <v>127</v>
      </c>
      <c r="H9" s="19">
        <v>2.435972</v>
      </c>
      <c r="I9" s="19">
        <v>0.808666</v>
      </c>
      <c r="J9" s="19">
        <v>0.09352</v>
      </c>
      <c r="K9" s="46">
        <v>72.65285561126092</v>
      </c>
      <c r="L9" s="46">
        <v>0.17930711734101693</v>
      </c>
      <c r="M9" s="46">
        <v>1.4602964522762003</v>
      </c>
      <c r="N9" s="46">
        <v>0.5613270381506553</v>
      </c>
      <c r="O9" s="46">
        <v>0</v>
      </c>
      <c r="P9" s="47">
        <v>0.7948664574346438</v>
      </c>
      <c r="Q9" s="47">
        <v>0.05353412355960858</v>
      </c>
      <c r="R9" s="47">
        <v>0.2054845904694006</v>
      </c>
      <c r="S9" s="47">
        <v>0.016632215701702688</v>
      </c>
      <c r="T9" s="47">
        <v>0.14364186287834138</v>
      </c>
      <c r="U9" s="47">
        <v>0.039257116794128924</v>
      </c>
      <c r="V9" s="47">
        <v>0.07806059579419236</v>
      </c>
      <c r="W9" s="47">
        <v>0.03871624096274315</v>
      </c>
      <c r="X9" s="47">
        <v>0.005102597192491688</v>
      </c>
      <c r="Y9" s="47">
        <v>0.010419053237903984</v>
      </c>
      <c r="Z9" s="47">
        <v>0.008430541096712369</v>
      </c>
      <c r="AA9" s="41">
        <f t="shared" si="0"/>
        <v>76.24793161415067</v>
      </c>
      <c r="AB9" s="42">
        <f t="shared" si="1"/>
        <v>1.3941453951218694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</row>
    <row r="10" spans="1:34" ht="14.25">
      <c r="A10" s="44">
        <v>40356</v>
      </c>
      <c r="B10" s="8" t="s">
        <v>1201</v>
      </c>
      <c r="C10" s="17" t="s">
        <v>1355</v>
      </c>
      <c r="D10" s="151" t="s">
        <v>1039</v>
      </c>
      <c r="E10" s="37">
        <v>0.09583333333333333</v>
      </c>
      <c r="F10" s="151" t="s">
        <v>890</v>
      </c>
      <c r="G10" s="151" t="s">
        <v>891</v>
      </c>
      <c r="H10" s="8">
        <v>2.100939</v>
      </c>
      <c r="I10" s="8">
        <v>0.322423</v>
      </c>
      <c r="J10" s="8">
        <v>0.030992</v>
      </c>
      <c r="K10" s="41">
        <v>2.222101560887653</v>
      </c>
      <c r="L10" s="41">
        <v>0.011803634467701465</v>
      </c>
      <c r="M10" s="41">
        <v>0.07335500689745064</v>
      </c>
      <c r="N10" s="41">
        <v>0.029266545734985824</v>
      </c>
      <c r="O10" s="41">
        <v>0.09703413966522925</v>
      </c>
      <c r="P10" s="41">
        <v>0.0650395810152867</v>
      </c>
      <c r="Q10" s="41">
        <v>0.014758722351757228</v>
      </c>
      <c r="R10" s="41">
        <v>0.024550080437694445</v>
      </c>
      <c r="S10" s="41">
        <v>0</v>
      </c>
      <c r="T10" s="41">
        <v>0</v>
      </c>
      <c r="U10" s="41">
        <v>0.2217856755493119</v>
      </c>
      <c r="V10" s="41">
        <v>0</v>
      </c>
      <c r="W10" s="41">
        <v>0</v>
      </c>
      <c r="X10" s="41">
        <v>0.002420430465688185</v>
      </c>
      <c r="Y10" s="41">
        <v>0</v>
      </c>
      <c r="Z10" s="41">
        <v>0</v>
      </c>
      <c r="AA10" s="41">
        <f t="shared" si="0"/>
        <v>2.7621153774727585</v>
      </c>
      <c r="AB10" s="42">
        <f t="shared" si="1"/>
        <v>0.32855448981973845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</row>
    <row r="11" spans="1:34" ht="14.25">
      <c r="A11" s="44">
        <v>40356</v>
      </c>
      <c r="B11" s="8" t="s">
        <v>1202</v>
      </c>
      <c r="C11" s="17" t="s">
        <v>1355</v>
      </c>
      <c r="D11" s="151" t="s">
        <v>1040</v>
      </c>
      <c r="E11" s="37">
        <v>0.12013888888888889</v>
      </c>
      <c r="F11" s="151" t="s">
        <v>892</v>
      </c>
      <c r="G11" s="151" t="s">
        <v>893</v>
      </c>
      <c r="H11" s="8">
        <v>2.096849</v>
      </c>
      <c r="I11" s="8">
        <v>0.283813</v>
      </c>
      <c r="J11" s="8">
        <v>0.018352</v>
      </c>
      <c r="K11" s="41">
        <v>1.3456001539490565</v>
      </c>
      <c r="L11" s="41">
        <v>0.007694214509634345</v>
      </c>
      <c r="M11" s="41">
        <v>0.0495341627477979</v>
      </c>
      <c r="N11" s="41">
        <v>0.016254559520007913</v>
      </c>
      <c r="O11" s="41">
        <v>0.03595238630675827</v>
      </c>
      <c r="P11" s="41">
        <v>0.05074403807311216</v>
      </c>
      <c r="Q11" s="41">
        <v>0.0077210745771821385</v>
      </c>
      <c r="R11" s="41">
        <v>0.01559749299999133</v>
      </c>
      <c r="S11" s="41">
        <v>0</v>
      </c>
      <c r="T11" s="41">
        <v>0</v>
      </c>
      <c r="U11" s="41">
        <v>0.02321115107230054</v>
      </c>
      <c r="V11" s="41">
        <v>0</v>
      </c>
      <c r="W11" s="41">
        <v>0</v>
      </c>
      <c r="X11" s="41">
        <v>0.0010582799483343011</v>
      </c>
      <c r="Y11" s="41">
        <v>0</v>
      </c>
      <c r="Z11" s="41">
        <v>0</v>
      </c>
      <c r="AA11" s="41">
        <f t="shared" si="0"/>
        <v>1.5533675137041754</v>
      </c>
      <c r="AB11" s="42">
        <f t="shared" si="1"/>
        <v>0.09833203667092047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</row>
    <row r="12" spans="1:34" ht="14.25">
      <c r="A12" s="44">
        <v>40356</v>
      </c>
      <c r="B12" s="8" t="s">
        <v>1203</v>
      </c>
      <c r="C12" s="17" t="s">
        <v>1355</v>
      </c>
      <c r="D12" s="151" t="s">
        <v>1041</v>
      </c>
      <c r="E12" s="37">
        <v>0.15209490740740741</v>
      </c>
      <c r="F12" s="151" t="s">
        <v>894</v>
      </c>
      <c r="G12" s="151" t="s">
        <v>895</v>
      </c>
      <c r="H12" s="8">
        <v>2.097879</v>
      </c>
      <c r="I12" s="8">
        <v>0.261819</v>
      </c>
      <c r="J12" s="8">
        <v>0.027019</v>
      </c>
      <c r="K12" s="41">
        <v>1.4802777933542248</v>
      </c>
      <c r="L12" s="41">
        <v>0.00774984201888009</v>
      </c>
      <c r="M12" s="41">
        <v>0.045281729402604914</v>
      </c>
      <c r="N12" s="41">
        <v>0.017492882761833483</v>
      </c>
      <c r="O12" s="41">
        <v>0</v>
      </c>
      <c r="P12" s="41">
        <v>0.0513309311183379</v>
      </c>
      <c r="Q12" s="41">
        <v>0.008491415833879079</v>
      </c>
      <c r="R12" s="41">
        <v>0.016386942837310504</v>
      </c>
      <c r="S12" s="41">
        <v>0</v>
      </c>
      <c r="T12" s="41">
        <v>0</v>
      </c>
      <c r="U12" s="41">
        <v>0.021405096045194402</v>
      </c>
      <c r="V12" s="41">
        <v>0</v>
      </c>
      <c r="W12" s="41">
        <v>0</v>
      </c>
      <c r="X12" s="41">
        <v>0.0011161798241967264</v>
      </c>
      <c r="Y12" s="41">
        <v>0</v>
      </c>
      <c r="Z12" s="41">
        <v>0</v>
      </c>
      <c r="AA12" s="41">
        <f t="shared" si="0"/>
        <v>1.649532813196462</v>
      </c>
      <c r="AB12" s="42">
        <f t="shared" si="1"/>
        <v>0.0987305656589186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</row>
    <row r="13" spans="1:34" ht="14.25">
      <c r="A13" s="44">
        <v>40356</v>
      </c>
      <c r="B13" s="8" t="s">
        <v>1204</v>
      </c>
      <c r="C13" s="17" t="s">
        <v>1355</v>
      </c>
      <c r="D13" s="151" t="s">
        <v>1042</v>
      </c>
      <c r="E13" s="37">
        <v>0.17223379629629632</v>
      </c>
      <c r="F13" s="151" t="s">
        <v>896</v>
      </c>
      <c r="G13" s="151" t="s">
        <v>897</v>
      </c>
      <c r="H13" s="8">
        <v>2.097978</v>
      </c>
      <c r="I13" s="8">
        <v>0.257015</v>
      </c>
      <c r="J13" s="8">
        <v>0.027725</v>
      </c>
      <c r="K13" s="41">
        <v>1.6331358375064968</v>
      </c>
      <c r="L13" s="41">
        <v>0.01015234590919966</v>
      </c>
      <c r="M13" s="41">
        <v>0.05462344176683634</v>
      </c>
      <c r="N13" s="41">
        <v>0.021123429391721876</v>
      </c>
      <c r="O13" s="41">
        <v>0.06549900586580426</v>
      </c>
      <c r="P13" s="41">
        <v>0.057481944127330174</v>
      </c>
      <c r="Q13" s="41">
        <v>0.01453526106074109</v>
      </c>
      <c r="R13" s="41">
        <v>0.022479520965140342</v>
      </c>
      <c r="S13" s="41">
        <v>0</v>
      </c>
      <c r="T13" s="41">
        <v>0</v>
      </c>
      <c r="U13" s="49">
        <v>0.003294474308411346</v>
      </c>
      <c r="V13" s="49">
        <v>0</v>
      </c>
      <c r="W13" s="49">
        <v>0</v>
      </c>
      <c r="X13" s="41">
        <v>0.0019492535334713088</v>
      </c>
      <c r="Y13" s="41">
        <v>0</v>
      </c>
      <c r="Z13" s="41">
        <v>0</v>
      </c>
      <c r="AA13" s="41">
        <f t="shared" si="0"/>
        <v>1.8842745144351531</v>
      </c>
      <c r="AB13" s="42">
        <f t="shared" si="1"/>
        <v>0.09974045399509426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</row>
    <row r="14" spans="1:34" ht="14.25">
      <c r="A14" s="44">
        <v>40356</v>
      </c>
      <c r="B14" s="8" t="s">
        <v>1205</v>
      </c>
      <c r="C14" s="17" t="s">
        <v>1355</v>
      </c>
      <c r="D14" s="151" t="s">
        <v>1043</v>
      </c>
      <c r="E14" s="52">
        <v>0.19930555555555554</v>
      </c>
      <c r="F14" s="19" t="s">
        <v>34</v>
      </c>
      <c r="G14" s="19" t="s">
        <v>35</v>
      </c>
      <c r="H14" s="19">
        <v>3.547021</v>
      </c>
      <c r="I14" s="193">
        <v>3.852464</v>
      </c>
      <c r="J14" s="193">
        <v>0.357562</v>
      </c>
      <c r="K14" s="41">
        <v>1.6523441763936029</v>
      </c>
      <c r="L14" s="41">
        <v>0.06055308421068385</v>
      </c>
      <c r="M14" s="41">
        <v>0.45973859915488313</v>
      </c>
      <c r="N14" s="41">
        <v>0.16842916700618785</v>
      </c>
      <c r="O14" s="41">
        <v>1.1385162562755993</v>
      </c>
      <c r="P14" s="41">
        <v>1.1983851302383082</v>
      </c>
      <c r="Q14" s="41">
        <v>11.6535308010402</v>
      </c>
      <c r="R14" s="41">
        <v>34.024037856503384</v>
      </c>
      <c r="S14" s="41">
        <v>40.03030737093404</v>
      </c>
      <c r="T14" s="41">
        <v>25.755937076352474</v>
      </c>
      <c r="U14" s="49">
        <v>3.2898082753589177</v>
      </c>
      <c r="V14" s="49">
        <v>9.763430707667334</v>
      </c>
      <c r="W14" s="49">
        <v>10.560697199163947</v>
      </c>
      <c r="X14" s="41">
        <v>1.451147887624163</v>
      </c>
      <c r="Y14" s="41">
        <v>4.918895681459691</v>
      </c>
      <c r="Z14" s="41">
        <v>7.805885151553907</v>
      </c>
      <c r="AA14" s="41">
        <f t="shared" si="0"/>
        <v>153.93164442093732</v>
      </c>
      <c r="AB14" s="42">
        <f t="shared" si="1"/>
        <v>150.45206313789637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</row>
    <row r="15" spans="1:34" ht="14.25">
      <c r="A15" s="44">
        <v>40357</v>
      </c>
      <c r="B15" s="50" t="s">
        <v>1206</v>
      </c>
      <c r="C15" s="51" t="s">
        <v>1355</v>
      </c>
      <c r="D15" s="153" t="s">
        <v>1044</v>
      </c>
      <c r="E15" s="52">
        <v>0.1125</v>
      </c>
      <c r="F15" s="153" t="s">
        <v>898</v>
      </c>
      <c r="G15" s="153" t="s">
        <v>899</v>
      </c>
      <c r="H15" s="50">
        <v>3.001424</v>
      </c>
      <c r="I15" s="50">
        <v>0.957774</v>
      </c>
      <c r="J15" s="50">
        <v>0.111721</v>
      </c>
      <c r="K15" s="53">
        <v>0.9670549159962114</v>
      </c>
      <c r="L15" s="53">
        <v>0.006113912597228623</v>
      </c>
      <c r="M15" s="53">
        <v>0.049669535729561606</v>
      </c>
      <c r="N15" s="53">
        <v>0.01963176648784634</v>
      </c>
      <c r="O15" s="53">
        <v>0.02926924150783243</v>
      </c>
      <c r="P15" s="53">
        <v>0.0529866228740347</v>
      </c>
      <c r="Q15" s="53">
        <v>0.00938333870272783</v>
      </c>
      <c r="R15" s="53">
        <v>0.01811943730586274</v>
      </c>
      <c r="S15" s="53">
        <v>0.00891680015378268</v>
      </c>
      <c r="T15" s="48">
        <v>0</v>
      </c>
      <c r="U15" s="49">
        <v>0.007276981785895838</v>
      </c>
      <c r="V15" s="49">
        <v>0.013171212319844458</v>
      </c>
      <c r="W15" s="49">
        <v>0.015363036739503745</v>
      </c>
      <c r="X15" s="53">
        <v>0.0017363776275881157</v>
      </c>
      <c r="Y15" s="53">
        <v>0.004177491302702534</v>
      </c>
      <c r="Z15" s="53">
        <v>0</v>
      </c>
      <c r="AA15" s="53">
        <f t="shared" si="0"/>
        <v>1.2028706711306227</v>
      </c>
      <c r="AB15" s="42">
        <f t="shared" si="1"/>
        <v>0.13113129881194263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</row>
    <row r="16" spans="1:34" ht="14.25">
      <c r="A16" s="55">
        <v>40362</v>
      </c>
      <c r="B16" s="56" t="s">
        <v>1207</v>
      </c>
      <c r="C16" s="57" t="s">
        <v>1355</v>
      </c>
      <c r="D16" s="154" t="s">
        <v>1045</v>
      </c>
      <c r="E16" s="58">
        <v>0.7986111111111112</v>
      </c>
      <c r="F16" s="85" t="s">
        <v>900</v>
      </c>
      <c r="G16" s="85" t="s">
        <v>901</v>
      </c>
      <c r="H16" s="18">
        <v>2.614119</v>
      </c>
      <c r="I16" s="18">
        <v>0.632358</v>
      </c>
      <c r="J16" s="18">
        <v>0.063493</v>
      </c>
      <c r="K16" s="59">
        <v>1.41929210641874</v>
      </c>
      <c r="L16" s="59">
        <v>0.00696701196983692</v>
      </c>
      <c r="M16" s="59">
        <v>0.055408969428082565</v>
      </c>
      <c r="N16" s="59">
        <v>0.021609809625838496</v>
      </c>
      <c r="O16" s="59">
        <v>0.04801357773958601</v>
      </c>
      <c r="P16" s="48">
        <v>0.04803783087965717</v>
      </c>
      <c r="Q16" s="48">
        <v>0.007812647770508632</v>
      </c>
      <c r="R16" s="48">
        <v>0.012881687455699401</v>
      </c>
      <c r="S16" s="48">
        <v>0.005758799423175631</v>
      </c>
      <c r="T16" s="48">
        <v>0</v>
      </c>
      <c r="U16" s="49">
        <v>0.0025432164294785274</v>
      </c>
      <c r="V16" s="49">
        <v>0.003466066558608091</v>
      </c>
      <c r="W16" s="49">
        <v>0</v>
      </c>
      <c r="X16" s="48">
        <v>0</v>
      </c>
      <c r="Y16" s="48">
        <v>0</v>
      </c>
      <c r="Z16" s="48">
        <v>0</v>
      </c>
      <c r="AA16" s="53">
        <f t="shared" si="0"/>
        <v>1.6317917236992117</v>
      </c>
      <c r="AB16" s="42">
        <f t="shared" si="1"/>
        <v>0.08050024851712745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</row>
    <row r="17" spans="1:34" ht="14.25">
      <c r="A17" s="55">
        <v>40362</v>
      </c>
      <c r="B17" s="30" t="s">
        <v>1208</v>
      </c>
      <c r="C17" s="57" t="s">
        <v>1355</v>
      </c>
      <c r="D17" s="154" t="s">
        <v>1046</v>
      </c>
      <c r="E17" s="58">
        <v>0.8861111111111111</v>
      </c>
      <c r="F17" s="85" t="s">
        <v>902</v>
      </c>
      <c r="G17" s="85" t="s">
        <v>903</v>
      </c>
      <c r="H17" s="18">
        <v>2.682719</v>
      </c>
      <c r="I17" s="18">
        <v>0.749221</v>
      </c>
      <c r="J17" s="18">
        <v>0.072028</v>
      </c>
      <c r="K17" s="59">
        <v>1.108737238300615</v>
      </c>
      <c r="L17" s="59">
        <v>0.005384692238251987</v>
      </c>
      <c r="M17" s="59">
        <v>0.04138936412321256</v>
      </c>
      <c r="N17" s="59">
        <v>0.013701858763011474</v>
      </c>
      <c r="O17" s="59">
        <v>0.04632290647123263</v>
      </c>
      <c r="P17" s="48">
        <v>0.042893806404368115</v>
      </c>
      <c r="Q17" s="48">
        <v>0.008089518923534452</v>
      </c>
      <c r="R17" s="48">
        <v>0.013832943868832636</v>
      </c>
      <c r="S17" s="48">
        <v>0.008486652897090807</v>
      </c>
      <c r="T17" s="48">
        <v>0</v>
      </c>
      <c r="U17" s="49">
        <v>0.003073877474813941</v>
      </c>
      <c r="V17" s="49">
        <v>0.005117180643848462</v>
      </c>
      <c r="W17" s="49">
        <v>0</v>
      </c>
      <c r="X17" s="48">
        <v>0</v>
      </c>
      <c r="Y17" s="48">
        <v>0</v>
      </c>
      <c r="Z17" s="48">
        <v>0</v>
      </c>
      <c r="AA17" s="53">
        <f t="shared" si="0"/>
        <v>1.2970300401088122</v>
      </c>
      <c r="AB17" s="42">
        <f t="shared" si="1"/>
        <v>0.08149398021248841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</row>
    <row r="18" spans="1:34" ht="14.25">
      <c r="A18" s="60">
        <v>40362</v>
      </c>
      <c r="B18" s="54" t="s">
        <v>1209</v>
      </c>
      <c r="C18" s="61" t="s">
        <v>1355</v>
      </c>
      <c r="D18" s="89" t="s">
        <v>1047</v>
      </c>
      <c r="E18" s="62">
        <v>0.9256944444444444</v>
      </c>
      <c r="F18" s="85" t="s">
        <v>904</v>
      </c>
      <c r="G18" s="85" t="s">
        <v>905</v>
      </c>
      <c r="H18" s="18">
        <v>2.780115</v>
      </c>
      <c r="I18" s="18">
        <v>0.932209</v>
      </c>
      <c r="J18" s="18">
        <v>0.084769</v>
      </c>
      <c r="K18" s="63">
        <v>1.158802894711986</v>
      </c>
      <c r="L18" s="63">
        <v>0.005696199936896726</v>
      </c>
      <c r="M18" s="63">
        <v>0.04349885549953075</v>
      </c>
      <c r="N18" s="63">
        <v>0.016212006905186326</v>
      </c>
      <c r="O18" s="63">
        <v>0.029559374353141196</v>
      </c>
      <c r="P18" s="64">
        <v>0.042162610376695185</v>
      </c>
      <c r="Q18" s="64">
        <v>0.0068738812877117295</v>
      </c>
      <c r="R18" s="64">
        <v>0.014413347074066664</v>
      </c>
      <c r="S18" s="64">
        <v>0.007794479004225895</v>
      </c>
      <c r="T18" s="64">
        <v>0</v>
      </c>
      <c r="U18" s="49">
        <v>0.0036421413225400834</v>
      </c>
      <c r="V18" s="49">
        <v>0.008296674470328596</v>
      </c>
      <c r="W18" s="49">
        <v>0.0070661657071201395</v>
      </c>
      <c r="X18" s="64">
        <v>0</v>
      </c>
      <c r="Y18" s="64">
        <v>0</v>
      </c>
      <c r="Z18" s="64">
        <v>0</v>
      </c>
      <c r="AA18" s="53">
        <f t="shared" si="0"/>
        <v>1.3440186306494293</v>
      </c>
      <c r="AB18" s="42">
        <f t="shared" si="1"/>
        <v>0.09024929924268829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</row>
    <row r="19" spans="1:34" ht="14.25">
      <c r="A19" s="55">
        <v>40363</v>
      </c>
      <c r="B19" s="30" t="s">
        <v>1210</v>
      </c>
      <c r="C19" s="57" t="s">
        <v>1355</v>
      </c>
      <c r="D19" s="154" t="s">
        <v>1048</v>
      </c>
      <c r="E19" s="58">
        <v>0.8090277777777778</v>
      </c>
      <c r="F19" s="240" t="s">
        <v>36</v>
      </c>
      <c r="G19" s="241"/>
      <c r="H19" s="19">
        <v>2.130445</v>
      </c>
      <c r="I19" s="19">
        <v>0.099446</v>
      </c>
      <c r="J19" s="19">
        <v>0.01763</v>
      </c>
      <c r="K19" s="59">
        <v>2.203230530340469</v>
      </c>
      <c r="L19" s="59">
        <v>0.007612006138320287</v>
      </c>
      <c r="M19" s="59">
        <v>0.06010830493926705</v>
      </c>
      <c r="N19" s="59">
        <v>0.023221328062007444</v>
      </c>
      <c r="O19" s="59">
        <v>0.032220448929695424</v>
      </c>
      <c r="P19" s="48">
        <v>0.05286055528474346</v>
      </c>
      <c r="Q19" s="48">
        <v>0.006574061294461854</v>
      </c>
      <c r="R19" s="48">
        <v>0.012175693949754152</v>
      </c>
      <c r="S19" s="48">
        <v>0</v>
      </c>
      <c r="T19" s="48">
        <v>0</v>
      </c>
      <c r="U19" s="48">
        <v>0.001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53">
        <f t="shared" si="0"/>
        <v>2.3990029289387187</v>
      </c>
      <c r="AB19" s="42">
        <f t="shared" si="1"/>
        <v>0.07261031052895947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</row>
    <row r="20" spans="1:34" ht="14.25">
      <c r="A20" s="60">
        <v>40363</v>
      </c>
      <c r="B20" s="54" t="s">
        <v>1211</v>
      </c>
      <c r="C20" s="61" t="s">
        <v>1355</v>
      </c>
      <c r="D20" s="89" t="s">
        <v>1049</v>
      </c>
      <c r="E20" s="62">
        <v>0.9576388888888889</v>
      </c>
      <c r="F20" s="242"/>
      <c r="G20" s="243"/>
      <c r="H20" s="19">
        <v>2.11578</v>
      </c>
      <c r="I20" s="19">
        <v>0.072759</v>
      </c>
      <c r="J20" s="19">
        <v>0.016018</v>
      </c>
      <c r="K20" s="63">
        <v>1.2074587803567338</v>
      </c>
      <c r="L20" s="63">
        <v>0.006642908679836685</v>
      </c>
      <c r="M20" s="63">
        <v>0.04194253835783711</v>
      </c>
      <c r="N20" s="63">
        <v>0.01579966785920485</v>
      </c>
      <c r="O20" s="63">
        <v>0.03205159386902634</v>
      </c>
      <c r="P20" s="64">
        <v>0.04420706671515787</v>
      </c>
      <c r="Q20" s="64">
        <v>0.0074710643336044925</v>
      </c>
      <c r="R20" s="64">
        <v>0.012055708463303274</v>
      </c>
      <c r="S20" s="64">
        <v>0</v>
      </c>
      <c r="T20" s="64">
        <v>0</v>
      </c>
      <c r="U20" s="64">
        <v>0.002</v>
      </c>
      <c r="V20" s="64">
        <v>0</v>
      </c>
      <c r="W20" s="64">
        <v>0</v>
      </c>
      <c r="X20" s="64">
        <v>0.0038729643806030734</v>
      </c>
      <c r="Y20" s="64">
        <v>0</v>
      </c>
      <c r="Z20" s="64">
        <v>0</v>
      </c>
      <c r="AA20" s="53">
        <f t="shared" si="0"/>
        <v>1.3735022930153078</v>
      </c>
      <c r="AB20" s="42">
        <f t="shared" si="1"/>
        <v>0.0696068038926687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</row>
    <row r="21" spans="1:34" ht="14.25">
      <c r="A21" s="55">
        <v>40364</v>
      </c>
      <c r="B21" s="30" t="s">
        <v>1212</v>
      </c>
      <c r="C21" s="57" t="s">
        <v>1355</v>
      </c>
      <c r="D21" s="154" t="s">
        <v>1050</v>
      </c>
      <c r="E21" s="58">
        <v>0.6631944444444444</v>
      </c>
      <c r="F21" s="242"/>
      <c r="G21" s="243"/>
      <c r="H21" s="19">
        <v>2.226759</v>
      </c>
      <c r="I21" s="19">
        <v>0.223196</v>
      </c>
      <c r="J21" s="19">
        <v>0.024558</v>
      </c>
      <c r="K21" s="59">
        <v>0.4432686463764356</v>
      </c>
      <c r="L21" s="59">
        <v>0.004406790888440529</v>
      </c>
      <c r="M21" s="59">
        <v>0.020091786292915716</v>
      </c>
      <c r="N21" s="59">
        <v>0.006882771336069487</v>
      </c>
      <c r="O21" s="59">
        <v>0</v>
      </c>
      <c r="P21" s="48">
        <v>0.02688885970067637</v>
      </c>
      <c r="Q21" s="48">
        <v>0.007260055581206932</v>
      </c>
      <c r="R21" s="48">
        <v>0</v>
      </c>
      <c r="S21" s="48">
        <v>0</v>
      </c>
      <c r="T21" s="48">
        <v>0</v>
      </c>
      <c r="U21" s="48">
        <v>0.002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53">
        <f t="shared" si="0"/>
        <v>0.5107989101757445</v>
      </c>
      <c r="AB21" s="42">
        <f t="shared" si="1"/>
        <v>0.036148915281883305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</row>
    <row r="22" spans="1:34" ht="14.25">
      <c r="A22" s="60">
        <v>40364</v>
      </c>
      <c r="B22" s="54" t="s">
        <v>1213</v>
      </c>
      <c r="C22" s="61" t="s">
        <v>1355</v>
      </c>
      <c r="D22" s="89" t="s">
        <v>1051</v>
      </c>
      <c r="E22" s="62">
        <v>0.6868055555555556</v>
      </c>
      <c r="F22" s="244"/>
      <c r="G22" s="245"/>
      <c r="H22" s="19">
        <v>2.457805</v>
      </c>
      <c r="I22" s="19">
        <v>0.30896</v>
      </c>
      <c r="J22" s="19">
        <v>0.04404</v>
      </c>
      <c r="K22" s="63">
        <v>26.507993223446753</v>
      </c>
      <c r="L22" s="63">
        <v>0.07665219356451831</v>
      </c>
      <c r="M22" s="63">
        <v>0.6497298995377584</v>
      </c>
      <c r="N22" s="63">
        <v>0.26059899088979926</v>
      </c>
      <c r="O22" s="63">
        <v>0.1847778226556139</v>
      </c>
      <c r="P22" s="64">
        <v>0.5225421358136934</v>
      </c>
      <c r="Q22" s="64">
        <v>0.04020140464770063</v>
      </c>
      <c r="R22" s="64">
        <v>0.13664366851471813</v>
      </c>
      <c r="S22" s="64">
        <v>0</v>
      </c>
      <c r="T22" s="64">
        <v>0</v>
      </c>
      <c r="U22" s="64">
        <v>0.003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53">
        <f t="shared" si="0"/>
        <v>28.382139339070555</v>
      </c>
      <c r="AB22" s="42">
        <f t="shared" si="1"/>
        <v>0.7023872089761121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</row>
    <row r="23" spans="1:34" ht="14.25">
      <c r="A23" s="60">
        <v>40365</v>
      </c>
      <c r="B23" s="54" t="s">
        <v>1214</v>
      </c>
      <c r="C23" s="65" t="s">
        <v>1355</v>
      </c>
      <c r="D23" s="89" t="s">
        <v>1052</v>
      </c>
      <c r="E23" s="66">
        <v>0.26875</v>
      </c>
      <c r="F23" s="85" t="s">
        <v>906</v>
      </c>
      <c r="G23" s="85" t="s">
        <v>907</v>
      </c>
      <c r="H23" s="19">
        <v>2.387298</v>
      </c>
      <c r="I23" s="19">
        <v>0.380706</v>
      </c>
      <c r="J23" s="19">
        <v>0.059803</v>
      </c>
      <c r="K23" s="63">
        <v>33.5671577035617</v>
      </c>
      <c r="L23" s="63">
        <v>0.11098288403151683</v>
      </c>
      <c r="M23" s="63">
        <v>0.9294552884306692</v>
      </c>
      <c r="N23" s="63">
        <v>0.3476092220764806</v>
      </c>
      <c r="O23" s="63">
        <v>0.24056452426596706</v>
      </c>
      <c r="P23" s="64">
        <v>0.6447779373814019</v>
      </c>
      <c r="Q23" s="64">
        <v>0.048865170146368174</v>
      </c>
      <c r="R23" s="64">
        <v>0.17786191752040906</v>
      </c>
      <c r="S23" s="64">
        <v>0.010144635818094612</v>
      </c>
      <c r="T23" s="64">
        <v>0.09137729844631008</v>
      </c>
      <c r="U23" s="49">
        <v>0.004810662842464302</v>
      </c>
      <c r="V23" s="49">
        <v>0.004767401485967321</v>
      </c>
      <c r="W23" s="49">
        <v>0.0029186995183296607</v>
      </c>
      <c r="X23" s="64">
        <v>0.004504334574131636</v>
      </c>
      <c r="Y23" s="64">
        <v>0.006462336490197118</v>
      </c>
      <c r="Z23" s="64">
        <v>0.005158939727780606</v>
      </c>
      <c r="AA23" s="53">
        <f t="shared" si="0"/>
        <v>36.197418956317776</v>
      </c>
      <c r="AB23" s="42">
        <f t="shared" si="1"/>
        <v>1.0016493339514545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</row>
    <row r="24" spans="1:34" ht="14.25">
      <c r="A24" s="60">
        <v>40365</v>
      </c>
      <c r="B24" s="54" t="s">
        <v>1215</v>
      </c>
      <c r="C24" s="67" t="s">
        <v>646</v>
      </c>
      <c r="D24" s="89" t="s">
        <v>1053</v>
      </c>
      <c r="E24" s="19" t="s">
        <v>886</v>
      </c>
      <c r="F24" s="85" t="s">
        <v>906</v>
      </c>
      <c r="G24" s="85" t="s">
        <v>907</v>
      </c>
      <c r="H24" s="19">
        <v>2.378817</v>
      </c>
      <c r="I24" s="19">
        <v>0.364968</v>
      </c>
      <c r="J24" s="19">
        <v>0.071982</v>
      </c>
      <c r="K24" s="63">
        <v>19.55070119237694</v>
      </c>
      <c r="L24" s="63">
        <v>0.0709066820667867</v>
      </c>
      <c r="M24" s="63">
        <v>0.5907472568536197</v>
      </c>
      <c r="N24" s="63">
        <v>0.22249753711315692</v>
      </c>
      <c r="O24" s="63">
        <v>0.1551083670210959</v>
      </c>
      <c r="P24" s="64">
        <v>0.3588567875580389</v>
      </c>
      <c r="Q24" s="64">
        <v>0.027663379549315466</v>
      </c>
      <c r="R24" s="64">
        <v>0.09437747074027511</v>
      </c>
      <c r="S24" s="64">
        <v>0.006913539759374953</v>
      </c>
      <c r="T24" s="64">
        <v>0.04336037886427935</v>
      </c>
      <c r="U24" s="49">
        <v>0.003180849445151308</v>
      </c>
      <c r="V24" s="49">
        <v>0.004510332209090458</v>
      </c>
      <c r="W24" s="49">
        <v>0</v>
      </c>
      <c r="X24" s="68">
        <v>0.0011512596118702309</v>
      </c>
      <c r="Y24" s="68">
        <v>0.0015498438575257854</v>
      </c>
      <c r="Z24" s="68">
        <v>0</v>
      </c>
      <c r="AA24" s="53">
        <f t="shared" si="0"/>
        <v>21.131524877026525</v>
      </c>
      <c r="AB24" s="42">
        <f t="shared" si="1"/>
        <v>0.5415638415949215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</row>
    <row r="25" spans="1:34" ht="14.25">
      <c r="A25" s="60">
        <v>40365</v>
      </c>
      <c r="B25" s="54" t="s">
        <v>1216</v>
      </c>
      <c r="C25" s="14" t="s">
        <v>645</v>
      </c>
      <c r="D25" s="89" t="s">
        <v>1054</v>
      </c>
      <c r="E25" s="19" t="s">
        <v>887</v>
      </c>
      <c r="F25" s="85" t="s">
        <v>906</v>
      </c>
      <c r="G25" s="85" t="s">
        <v>907</v>
      </c>
      <c r="H25" s="19">
        <v>2.398651</v>
      </c>
      <c r="I25" s="19">
        <v>0.390084</v>
      </c>
      <c r="J25" s="19">
        <v>0.071962</v>
      </c>
      <c r="K25" s="63">
        <v>18.61781669611423</v>
      </c>
      <c r="L25" s="63">
        <v>0.0669164098160854</v>
      </c>
      <c r="M25" s="63">
        <v>0.5568553920353266</v>
      </c>
      <c r="N25" s="63">
        <v>0.21356679985489352</v>
      </c>
      <c r="O25" s="63">
        <v>0.15289174172097283</v>
      </c>
      <c r="P25" s="64">
        <v>0.33206634097409066</v>
      </c>
      <c r="Q25" s="64">
        <v>0.025287184721742496</v>
      </c>
      <c r="R25" s="64">
        <v>0.08609364955136616</v>
      </c>
      <c r="S25" s="64">
        <v>0.0064384344863477215</v>
      </c>
      <c r="T25" s="64">
        <v>0</v>
      </c>
      <c r="U25" s="49">
        <v>0.0021124685731362517</v>
      </c>
      <c r="V25" s="49">
        <v>0</v>
      </c>
      <c r="W25" s="49">
        <v>0</v>
      </c>
      <c r="X25" s="68">
        <v>0</v>
      </c>
      <c r="Y25" s="68">
        <v>0</v>
      </c>
      <c r="Z25" s="68">
        <v>0</v>
      </c>
      <c r="AA25" s="53">
        <f t="shared" si="0"/>
        <v>20.06004511784819</v>
      </c>
      <c r="AB25" s="42">
        <f t="shared" si="1"/>
        <v>0.4519980783066833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</row>
    <row r="26" spans="1:34" ht="14.25">
      <c r="A26" s="60">
        <v>40365</v>
      </c>
      <c r="B26" s="54" t="s">
        <v>1217</v>
      </c>
      <c r="C26" s="67" t="s">
        <v>1355</v>
      </c>
      <c r="D26" s="89" t="s">
        <v>1055</v>
      </c>
      <c r="E26" s="66">
        <v>0.5923611111111111</v>
      </c>
      <c r="F26" s="85" t="s">
        <v>908</v>
      </c>
      <c r="G26" s="85" t="s">
        <v>909</v>
      </c>
      <c r="H26" s="19">
        <v>2.416352</v>
      </c>
      <c r="I26" s="19">
        <v>0.369775</v>
      </c>
      <c r="J26" s="19">
        <v>0.076811</v>
      </c>
      <c r="K26" s="63">
        <v>42.326932245059666</v>
      </c>
      <c r="L26" s="63">
        <v>0.12247855262165833</v>
      </c>
      <c r="M26" s="63">
        <v>1.0657777160149786</v>
      </c>
      <c r="N26" s="63">
        <v>0.432644277323509</v>
      </c>
      <c r="O26" s="63">
        <v>0.24542123789403966</v>
      </c>
      <c r="P26" s="64">
        <v>0.6179508040651311</v>
      </c>
      <c r="Q26" s="64">
        <v>0.045053230761864224</v>
      </c>
      <c r="R26" s="64">
        <v>0.17236110890176576</v>
      </c>
      <c r="S26" s="64">
        <v>0.009724612733895358</v>
      </c>
      <c r="T26" s="64">
        <v>0</v>
      </c>
      <c r="U26" s="49">
        <v>0.005311494697067285</v>
      </c>
      <c r="V26" s="49">
        <v>0.005310130676857458</v>
      </c>
      <c r="W26" s="49">
        <v>0</v>
      </c>
      <c r="X26" s="64">
        <v>0.004188038266825611</v>
      </c>
      <c r="Y26" s="64">
        <v>0.005774462313629668</v>
      </c>
      <c r="Z26" s="64">
        <v>0</v>
      </c>
      <c r="AA26" s="53">
        <f t="shared" si="0"/>
        <v>45.0589279113309</v>
      </c>
      <c r="AB26" s="42">
        <f t="shared" si="1"/>
        <v>0.8656738824170364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</row>
    <row r="27" spans="1:35" ht="14.25">
      <c r="A27" s="60">
        <v>40365</v>
      </c>
      <c r="B27" s="54" t="s">
        <v>1218</v>
      </c>
      <c r="C27" s="67" t="s">
        <v>1355</v>
      </c>
      <c r="D27" s="89" t="s">
        <v>1056</v>
      </c>
      <c r="E27" s="66">
        <v>0.6666666666666666</v>
      </c>
      <c r="F27" s="85" t="s">
        <v>908</v>
      </c>
      <c r="G27" s="85" t="s">
        <v>909</v>
      </c>
      <c r="H27" s="19">
        <v>2.371658</v>
      </c>
      <c r="I27" s="19">
        <v>0.351582</v>
      </c>
      <c r="J27" s="19">
        <v>0.043947</v>
      </c>
      <c r="K27" s="63">
        <v>20.449920183971994</v>
      </c>
      <c r="L27" s="63">
        <v>0.06309110881058314</v>
      </c>
      <c r="M27" s="63">
        <v>0.5245208904623798</v>
      </c>
      <c r="N27" s="63">
        <v>0.19599148102196123</v>
      </c>
      <c r="O27" s="63">
        <v>0.19615975849724596</v>
      </c>
      <c r="P27" s="64">
        <v>0.3910579754375851</v>
      </c>
      <c r="Q27" s="64">
        <v>0.03266366701142214</v>
      </c>
      <c r="R27" s="64">
        <v>0.10807057031598816</v>
      </c>
      <c r="S27" s="64">
        <v>0</v>
      </c>
      <c r="T27" s="64">
        <v>0</v>
      </c>
      <c r="U27" s="49">
        <v>0.003705162264525711</v>
      </c>
      <c r="V27" s="49">
        <v>0</v>
      </c>
      <c r="W27" s="49">
        <v>0</v>
      </c>
      <c r="X27" s="68">
        <v>0.0018685464317808034</v>
      </c>
      <c r="Y27" s="68">
        <v>0</v>
      </c>
      <c r="Z27" s="68">
        <v>0</v>
      </c>
      <c r="AA27" s="53">
        <f t="shared" si="0"/>
        <v>21.96704934422547</v>
      </c>
      <c r="AB27" s="42">
        <f t="shared" si="1"/>
        <v>0.5373659214613019</v>
      </c>
      <c r="AC27" s="69"/>
      <c r="AD27" s="69">
        <f>1/0.54</f>
        <v>1.8518518518518516</v>
      </c>
      <c r="AE27" s="69">
        <f>1/0.44</f>
        <v>2.272727272727273</v>
      </c>
      <c r="AF27" s="69">
        <v>1.1</v>
      </c>
      <c r="AG27" s="69">
        <v>1.3</v>
      </c>
      <c r="AH27" s="69"/>
      <c r="AI27" s="70"/>
    </row>
    <row r="28" spans="1:35" ht="14.25">
      <c r="A28" s="60">
        <v>40365</v>
      </c>
      <c r="B28" s="54" t="s">
        <v>1219</v>
      </c>
      <c r="C28" s="67" t="s">
        <v>644</v>
      </c>
      <c r="D28" s="89" t="s">
        <v>1057</v>
      </c>
      <c r="E28" s="66">
        <v>0.8819444444444445</v>
      </c>
      <c r="F28" s="85" t="s">
        <v>910</v>
      </c>
      <c r="G28" s="85" t="s">
        <v>911</v>
      </c>
      <c r="H28" s="19">
        <v>2.342418</v>
      </c>
      <c r="I28" s="19">
        <v>0.266671</v>
      </c>
      <c r="J28" s="19">
        <v>0.050116</v>
      </c>
      <c r="K28" s="63">
        <v>24.231521952015665</v>
      </c>
      <c r="L28" s="63">
        <v>0.0745556552962298</v>
      </c>
      <c r="M28" s="63">
        <v>0.6125628366247754</v>
      </c>
      <c r="N28" s="63">
        <v>0.23322955769544632</v>
      </c>
      <c r="O28" s="63">
        <v>0.15865676513791413</v>
      </c>
      <c r="P28" s="64">
        <v>0.3342923708791592</v>
      </c>
      <c r="Q28" s="64">
        <v>0.027030287288662223</v>
      </c>
      <c r="R28" s="64">
        <v>0.09594635033454897</v>
      </c>
      <c r="S28" s="64">
        <v>0</v>
      </c>
      <c r="T28" s="64">
        <v>0</v>
      </c>
      <c r="U28" s="49">
        <v>0.0025912420077392304</v>
      </c>
      <c r="V28" s="49">
        <v>0</v>
      </c>
      <c r="W28" s="49">
        <v>0</v>
      </c>
      <c r="X28" s="68">
        <v>0</v>
      </c>
      <c r="Y28" s="68">
        <v>0</v>
      </c>
      <c r="Z28" s="68">
        <v>0</v>
      </c>
      <c r="AA28" s="53">
        <f t="shared" si="0"/>
        <v>25.77038701728014</v>
      </c>
      <c r="AB28" s="42">
        <f t="shared" si="1"/>
        <v>0.45986025051010965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70"/>
    </row>
    <row r="29" spans="1:35" ht="14.25">
      <c r="A29" s="60">
        <v>40366</v>
      </c>
      <c r="B29" s="54" t="s">
        <v>1220</v>
      </c>
      <c r="C29" s="61" t="s">
        <v>643</v>
      </c>
      <c r="D29" s="89" t="s">
        <v>1058</v>
      </c>
      <c r="E29" s="66">
        <v>0.71875</v>
      </c>
      <c r="F29" s="85" t="s">
        <v>912</v>
      </c>
      <c r="G29" s="85" t="s">
        <v>913</v>
      </c>
      <c r="H29" s="19">
        <v>2.380575</v>
      </c>
      <c r="I29" s="19">
        <v>0.263096</v>
      </c>
      <c r="J29" s="19">
        <v>0.041091</v>
      </c>
      <c r="K29" s="63">
        <v>41.3601208144027</v>
      </c>
      <c r="L29" s="63">
        <v>0.10843267113398945</v>
      </c>
      <c r="M29" s="63">
        <v>0.8897806051206159</v>
      </c>
      <c r="N29" s="63">
        <v>0.3655939384855455</v>
      </c>
      <c r="O29" s="63">
        <v>0.1955407678257969</v>
      </c>
      <c r="P29" s="64">
        <v>0.4210463692983805</v>
      </c>
      <c r="Q29" s="64">
        <v>0.02942394280013332</v>
      </c>
      <c r="R29" s="64">
        <v>0.14542084286668164</v>
      </c>
      <c r="S29" s="64">
        <v>0.009182745832022717</v>
      </c>
      <c r="T29" s="64">
        <v>0.05577644447946858</v>
      </c>
      <c r="U29" s="64">
        <v>0.003</v>
      </c>
      <c r="V29" s="64">
        <v>0.004</v>
      </c>
      <c r="W29" s="64">
        <v>0</v>
      </c>
      <c r="X29" s="68">
        <v>0.0024861796679994936</v>
      </c>
      <c r="Y29" s="68">
        <v>0.003997759993356329</v>
      </c>
      <c r="Z29" s="68">
        <v>0</v>
      </c>
      <c r="AA29" s="53">
        <f t="shared" si="0"/>
        <v>43.593803081906685</v>
      </c>
      <c r="AB29" s="42">
        <f t="shared" si="1"/>
        <v>0.6743342849380426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70"/>
    </row>
    <row r="30" spans="1:35" ht="14.25">
      <c r="A30" s="60">
        <v>40366</v>
      </c>
      <c r="B30" s="54" t="s">
        <v>1221</v>
      </c>
      <c r="C30" s="61" t="s">
        <v>642</v>
      </c>
      <c r="D30" s="89" t="s">
        <v>1059</v>
      </c>
      <c r="E30" s="66">
        <v>0.9375</v>
      </c>
      <c r="F30" s="85" t="s">
        <v>914</v>
      </c>
      <c r="G30" s="85" t="s">
        <v>915</v>
      </c>
      <c r="H30" s="19">
        <v>2.345488</v>
      </c>
      <c r="I30" s="19">
        <v>0.310187</v>
      </c>
      <c r="J30" s="19">
        <v>0.042779</v>
      </c>
      <c r="K30" s="63">
        <v>33.782968249108194</v>
      </c>
      <c r="L30" s="63">
        <v>0.09595520125129574</v>
      </c>
      <c r="M30" s="63">
        <v>0.8071093297525813</v>
      </c>
      <c r="N30" s="63">
        <v>0.32597879216021897</v>
      </c>
      <c r="O30" s="63">
        <v>0.18779645417018653</v>
      </c>
      <c r="P30" s="64">
        <v>0.4160121473246529</v>
      </c>
      <c r="Q30" s="64">
        <v>0.03069995401330357</v>
      </c>
      <c r="R30" s="64">
        <v>0.13325239351400492</v>
      </c>
      <c r="S30" s="64">
        <v>0.006897960578938093</v>
      </c>
      <c r="T30" s="64">
        <v>0.054029305374530566</v>
      </c>
      <c r="U30" s="64">
        <v>0.002</v>
      </c>
      <c r="V30" s="64">
        <v>0</v>
      </c>
      <c r="W30" s="64">
        <v>0</v>
      </c>
      <c r="X30" s="68">
        <v>0.0013247217412212416</v>
      </c>
      <c r="Y30" s="68">
        <v>0</v>
      </c>
      <c r="Z30" s="68">
        <v>0</v>
      </c>
      <c r="AA30" s="53">
        <f t="shared" si="0"/>
        <v>35.84402450898913</v>
      </c>
      <c r="AB30" s="42">
        <f t="shared" si="1"/>
        <v>0.6442164825466512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70"/>
    </row>
    <row r="31" spans="1:35" ht="14.25">
      <c r="A31" s="60">
        <v>40367</v>
      </c>
      <c r="B31" s="54" t="s">
        <v>1222</v>
      </c>
      <c r="C31" s="67" t="s">
        <v>1138</v>
      </c>
      <c r="D31" s="89" t="s">
        <v>1060</v>
      </c>
      <c r="E31" s="66">
        <v>0.04791666666666666</v>
      </c>
      <c r="F31" s="86" t="s">
        <v>916</v>
      </c>
      <c r="G31" s="86" t="s">
        <v>917</v>
      </c>
      <c r="H31" s="19">
        <v>2.106789</v>
      </c>
      <c r="I31" s="19">
        <v>0.104372</v>
      </c>
      <c r="J31" s="19">
        <v>0.018418</v>
      </c>
      <c r="K31" s="48">
        <v>0.010057148254852879</v>
      </c>
      <c r="L31" s="48">
        <v>0.005439563358994946</v>
      </c>
      <c r="M31" s="48">
        <v>0.00858242218863647</v>
      </c>
      <c r="N31" s="48">
        <v>0.0033120896896991453</v>
      </c>
      <c r="O31" s="48">
        <v>0</v>
      </c>
      <c r="P31" s="48">
        <v>0.007273171895597362</v>
      </c>
      <c r="Q31" s="48">
        <v>0.00993427075976248</v>
      </c>
      <c r="R31" s="48">
        <v>0.017095317703218052</v>
      </c>
      <c r="S31" s="48">
        <v>0.0182389922150643</v>
      </c>
      <c r="T31" s="48">
        <v>0.020982316044133396</v>
      </c>
      <c r="U31" s="48">
        <v>0.003819883353471512</v>
      </c>
      <c r="V31" s="48">
        <v>0.014480758633967574</v>
      </c>
      <c r="W31" s="48">
        <v>0</v>
      </c>
      <c r="X31" s="48">
        <v>0.001674399285317378</v>
      </c>
      <c r="Y31" s="48">
        <v>0</v>
      </c>
      <c r="Z31" s="48">
        <v>0</v>
      </c>
      <c r="AA31" s="53">
        <f t="shared" si="0"/>
        <v>0.12089033338271549</v>
      </c>
      <c r="AB31" s="42">
        <f t="shared" si="1"/>
        <v>0.09349910989053203</v>
      </c>
      <c r="AC31" s="69"/>
      <c r="AD31" s="69">
        <v>2.3379887264625445</v>
      </c>
      <c r="AE31" s="69">
        <v>2.3821787817800635</v>
      </c>
      <c r="AF31" s="69">
        <v>1.3867924156303435</v>
      </c>
      <c r="AG31" s="69">
        <v>1.4130040191624713</v>
      </c>
      <c r="AH31" s="69">
        <v>1.3207014556983034</v>
      </c>
      <c r="AI31" s="70"/>
    </row>
    <row r="32" spans="1:35" ht="14.25">
      <c r="A32" s="60">
        <v>40367</v>
      </c>
      <c r="B32" s="54" t="s">
        <v>1223</v>
      </c>
      <c r="C32" s="67" t="s">
        <v>1355</v>
      </c>
      <c r="D32" s="89" t="s">
        <v>1061</v>
      </c>
      <c r="E32" s="66">
        <v>0.06041666666666667</v>
      </c>
      <c r="F32" s="86" t="s">
        <v>918</v>
      </c>
      <c r="G32" s="86" t="s">
        <v>919</v>
      </c>
      <c r="H32" s="19">
        <v>2.442423</v>
      </c>
      <c r="I32" s="19">
        <v>0.328438</v>
      </c>
      <c r="J32" s="19">
        <v>0.048848</v>
      </c>
      <c r="K32" s="48">
        <v>0.7633139042897221</v>
      </c>
      <c r="L32" s="48">
        <v>0.012008237446321414</v>
      </c>
      <c r="M32" s="48">
        <v>0.041155840826974995</v>
      </c>
      <c r="N32" s="48">
        <v>0.015196192375621932</v>
      </c>
      <c r="O32" s="48">
        <v>0.046426647752609754</v>
      </c>
      <c r="P32" s="48">
        <v>0.03684285255666148</v>
      </c>
      <c r="Q32" s="48">
        <v>0.06075798889294251</v>
      </c>
      <c r="R32" s="48">
        <v>0.13130551556498227</v>
      </c>
      <c r="S32" s="48">
        <v>0.14583951760581637</v>
      </c>
      <c r="T32" s="48">
        <v>0.10224662085469668</v>
      </c>
      <c r="U32" s="48">
        <v>0.04127826628483768</v>
      </c>
      <c r="V32" s="48">
        <v>0.12195236875831043</v>
      </c>
      <c r="W32" s="48">
        <v>0.15008570473655483</v>
      </c>
      <c r="X32" s="48">
        <v>0.010176686062854984</v>
      </c>
      <c r="Y32" s="48">
        <v>0.03578312901915995</v>
      </c>
      <c r="Z32" s="48">
        <v>0.059358182157159683</v>
      </c>
      <c r="AA32" s="71">
        <f t="shared" si="0"/>
        <v>1.7737276551852268</v>
      </c>
      <c r="AB32" s="42">
        <f t="shared" si="1"/>
        <v>0.8956268324939768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70"/>
    </row>
    <row r="33" spans="1:35" ht="14.25">
      <c r="A33" s="60">
        <v>40367</v>
      </c>
      <c r="B33" s="54" t="s">
        <v>1224</v>
      </c>
      <c r="C33" s="67" t="s">
        <v>1138</v>
      </c>
      <c r="D33" s="89" t="s">
        <v>1062</v>
      </c>
      <c r="E33" s="66">
        <v>0.0625</v>
      </c>
      <c r="F33" s="86" t="s">
        <v>918</v>
      </c>
      <c r="G33" s="86" t="s">
        <v>919</v>
      </c>
      <c r="H33" s="19">
        <v>2.474016</v>
      </c>
      <c r="I33" s="19">
        <v>0.391352</v>
      </c>
      <c r="J33" s="19">
        <v>0.051298</v>
      </c>
      <c r="K33" s="48">
        <v>0.037054060699078746</v>
      </c>
      <c r="L33" s="48">
        <v>0.016704074296208824</v>
      </c>
      <c r="M33" s="48">
        <v>0.027954535294796953</v>
      </c>
      <c r="N33" s="48">
        <v>0.01788632612995876</v>
      </c>
      <c r="O33" s="48">
        <v>0</v>
      </c>
      <c r="P33" s="48">
        <v>0.01362057433970856</v>
      </c>
      <c r="Q33" s="48">
        <v>0.04878263259754578</v>
      </c>
      <c r="R33" s="48">
        <v>0.12334441808072093</v>
      </c>
      <c r="S33" s="48">
        <v>0.16388831592728403</v>
      </c>
      <c r="T33" s="48">
        <v>0.12453096539162112</v>
      </c>
      <c r="U33" s="48">
        <v>0.03619330908621935</v>
      </c>
      <c r="V33" s="48">
        <v>0.13541444294479735</v>
      </c>
      <c r="W33" s="48">
        <v>0.18028373332712377</v>
      </c>
      <c r="X33" s="48">
        <v>0.011854878936583262</v>
      </c>
      <c r="Y33" s="48">
        <v>0.045540815837407725</v>
      </c>
      <c r="Z33" s="48">
        <v>0.09056604861710287</v>
      </c>
      <c r="AA33" s="71">
        <f t="shared" si="0"/>
        <v>1.073619131506158</v>
      </c>
      <c r="AB33" s="42">
        <f t="shared" si="1"/>
        <v>0.9740201350861146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70"/>
    </row>
    <row r="34" spans="1:35" ht="14.25">
      <c r="A34" s="60">
        <v>40367</v>
      </c>
      <c r="B34" s="54" t="s">
        <v>1225</v>
      </c>
      <c r="C34" s="67" t="s">
        <v>1355</v>
      </c>
      <c r="D34" s="89" t="s">
        <v>1063</v>
      </c>
      <c r="E34" s="66">
        <v>0.06736111111111111</v>
      </c>
      <c r="F34" s="86" t="s">
        <v>918</v>
      </c>
      <c r="G34" s="86" t="s">
        <v>919</v>
      </c>
      <c r="H34" s="19">
        <v>3.271671</v>
      </c>
      <c r="I34" s="19">
        <v>2.977506</v>
      </c>
      <c r="J34" s="19">
        <v>0.275329</v>
      </c>
      <c r="K34" s="48">
        <v>0.2371746084917511</v>
      </c>
      <c r="L34" s="48">
        <v>0.008751729335901515</v>
      </c>
      <c r="M34" s="48">
        <v>0.0486832091114647</v>
      </c>
      <c r="N34" s="48">
        <v>0.015075471066074868</v>
      </c>
      <c r="O34" s="48">
        <v>0.18245572397621637</v>
      </c>
      <c r="P34" s="48">
        <v>0.03577653874020195</v>
      </c>
      <c r="Q34" s="48">
        <v>0.19964784470210198</v>
      </c>
      <c r="R34" s="48">
        <v>0.8059242017638137</v>
      </c>
      <c r="S34" s="48">
        <v>1.7409855565600159</v>
      </c>
      <c r="T34" s="48">
        <v>1.7471160236050702</v>
      </c>
      <c r="U34" s="48">
        <v>0.3499137348473992</v>
      </c>
      <c r="V34" s="48">
        <v>1.5723822918519106</v>
      </c>
      <c r="W34" s="48">
        <v>2.2485982931364608</v>
      </c>
      <c r="X34" s="48">
        <v>0.10607565705229934</v>
      </c>
      <c r="Y34" s="48">
        <v>0.49702709964517966</v>
      </c>
      <c r="Z34" s="48">
        <v>1.0464057044857076</v>
      </c>
      <c r="AA34" s="71">
        <f t="shared" si="0"/>
        <v>10.84199368837157</v>
      </c>
      <c r="AB34" s="42">
        <f t="shared" si="1"/>
        <v>10.349852946390161</v>
      </c>
      <c r="AC34" s="72">
        <v>65.54696801386905</v>
      </c>
      <c r="AD34" s="72">
        <v>1.3722415673770767</v>
      </c>
      <c r="AE34" s="72">
        <v>1.7147551020408163</v>
      </c>
      <c r="AF34" s="72">
        <v>1.038088777279237</v>
      </c>
      <c r="AG34" s="72">
        <v>1.2971972789115647</v>
      </c>
      <c r="AH34" s="72">
        <v>0.4853603636006103</v>
      </c>
      <c r="AI34" s="70"/>
    </row>
    <row r="35" spans="1:35" ht="14.25">
      <c r="A35" s="55">
        <v>40367</v>
      </c>
      <c r="B35" s="30" t="s">
        <v>1226</v>
      </c>
      <c r="C35" s="67" t="s">
        <v>1355</v>
      </c>
      <c r="D35" s="154" t="s">
        <v>1064</v>
      </c>
      <c r="E35" s="66">
        <v>0.07361111111111111</v>
      </c>
      <c r="F35" s="235" t="s">
        <v>920</v>
      </c>
      <c r="G35" s="235"/>
      <c r="H35" s="19">
        <v>2.889308</v>
      </c>
      <c r="I35" s="19">
        <v>1.424021</v>
      </c>
      <c r="J35" s="19">
        <v>0.156346</v>
      </c>
      <c r="K35" s="48">
        <v>0.4968179720716545</v>
      </c>
      <c r="L35" s="48">
        <v>0.010727023596026357</v>
      </c>
      <c r="M35" s="48">
        <v>0.05543395732161928</v>
      </c>
      <c r="N35" s="48">
        <v>0.019869748322485743</v>
      </c>
      <c r="O35" s="48">
        <v>0.10928361577367159</v>
      </c>
      <c r="P35" s="48">
        <v>0.05281581634231614</v>
      </c>
      <c r="Q35" s="48">
        <v>0.1567893938925157</v>
      </c>
      <c r="R35" s="48">
        <v>0.29065777667770176</v>
      </c>
      <c r="S35" s="48">
        <v>0.2909139568701463</v>
      </c>
      <c r="T35" s="48">
        <v>0.2152482905850685</v>
      </c>
      <c r="U35" s="48">
        <v>0.08518560126957002</v>
      </c>
      <c r="V35" s="48">
        <v>0.23174050840283095</v>
      </c>
      <c r="W35" s="48">
        <v>0.2999639289072054</v>
      </c>
      <c r="X35" s="48">
        <v>0.027450419232078214</v>
      </c>
      <c r="Y35" s="48">
        <v>0.07945855635654837</v>
      </c>
      <c r="Z35" s="48">
        <v>0.15060548869156276</v>
      </c>
      <c r="AA35" s="71">
        <f t="shared" si="0"/>
        <v>2.5729620543130016</v>
      </c>
      <c r="AB35" s="42">
        <f t="shared" si="1"/>
        <v>1.8808297372275442</v>
      </c>
      <c r="AC35" s="72">
        <v>50.234067258808295</v>
      </c>
      <c r="AD35" s="72">
        <v>1.864377368829627</v>
      </c>
      <c r="AE35" s="72">
        <v>2.566798418972332</v>
      </c>
      <c r="AF35" s="72">
        <v>0.9862014408473584</v>
      </c>
      <c r="AG35" s="72">
        <v>1.3577617608308146</v>
      </c>
      <c r="AH35" s="72">
        <v>0.8119301616736286</v>
      </c>
      <c r="AI35" s="70"/>
    </row>
    <row r="36" spans="1:35" ht="14.25">
      <c r="A36" s="55">
        <v>40367</v>
      </c>
      <c r="B36" s="30" t="s">
        <v>1227</v>
      </c>
      <c r="C36" s="67" t="s">
        <v>634</v>
      </c>
      <c r="D36" s="154" t="s">
        <v>1065</v>
      </c>
      <c r="E36" s="66">
        <v>0.13472222222222222</v>
      </c>
      <c r="F36" s="85" t="s">
        <v>921</v>
      </c>
      <c r="G36" s="85" t="s">
        <v>922</v>
      </c>
      <c r="H36" s="19">
        <v>2.335984</v>
      </c>
      <c r="I36" s="19">
        <v>0.378252</v>
      </c>
      <c r="J36" s="19">
        <v>0.044079</v>
      </c>
      <c r="K36" s="48">
        <v>34.24121855473776</v>
      </c>
      <c r="L36" s="48">
        <v>0.10825435688918626</v>
      </c>
      <c r="M36" s="48">
        <v>0.8066996139791034</v>
      </c>
      <c r="N36" s="48">
        <v>0.3428005455762005</v>
      </c>
      <c r="O36" s="48">
        <v>0</v>
      </c>
      <c r="P36" s="48">
        <v>0.37757366750471616</v>
      </c>
      <c r="Q36" s="48">
        <v>0.029705043883513683</v>
      </c>
      <c r="R36" s="48">
        <v>0.12707939261650492</v>
      </c>
      <c r="S36" s="48">
        <v>0.00846942160539029</v>
      </c>
      <c r="T36" s="48">
        <v>0</v>
      </c>
      <c r="U36" s="48">
        <v>0.002583698902833002</v>
      </c>
      <c r="V36" s="48">
        <v>0.004672188849289679</v>
      </c>
      <c r="W36" s="48">
        <v>0.004342893891085473</v>
      </c>
      <c r="X36" s="48">
        <v>0.002689624801399105</v>
      </c>
      <c r="Y36" s="48">
        <v>0.004252089916796493</v>
      </c>
      <c r="Z36" s="48">
        <v>0.004051816316200005</v>
      </c>
      <c r="AA36" s="71">
        <f t="shared" si="0"/>
        <v>36.06439290946999</v>
      </c>
      <c r="AB36" s="42">
        <f t="shared" si="1"/>
        <v>0.5654198382877288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70"/>
    </row>
    <row r="37" spans="1:35" ht="14.25">
      <c r="A37" s="55">
        <v>40367</v>
      </c>
      <c r="B37" s="30" t="s">
        <v>1228</v>
      </c>
      <c r="C37" s="67" t="s">
        <v>635</v>
      </c>
      <c r="D37" s="154" t="s">
        <v>1066</v>
      </c>
      <c r="E37" s="66">
        <v>0.14652777777777778</v>
      </c>
      <c r="F37" s="85" t="s">
        <v>921</v>
      </c>
      <c r="G37" s="85" t="s">
        <v>922</v>
      </c>
      <c r="H37" s="19">
        <v>2.351863</v>
      </c>
      <c r="I37" s="19">
        <v>0.390065</v>
      </c>
      <c r="J37" s="19">
        <v>0.041667</v>
      </c>
      <c r="K37" s="48">
        <v>23.634986026294264</v>
      </c>
      <c r="L37" s="48">
        <v>0.06858788984037895</v>
      </c>
      <c r="M37" s="48">
        <v>0.5705426768822596</v>
      </c>
      <c r="N37" s="48">
        <v>0.2293942608097524</v>
      </c>
      <c r="O37" s="48">
        <v>0.13639466831595892</v>
      </c>
      <c r="P37" s="48">
        <v>0.37580282854731184</v>
      </c>
      <c r="Q37" s="48">
        <v>0.02934678127853095</v>
      </c>
      <c r="R37" s="48">
        <v>0.09983531722106424</v>
      </c>
      <c r="S37" s="48">
        <v>0.00711184992506589</v>
      </c>
      <c r="T37" s="48">
        <v>0</v>
      </c>
      <c r="U37" s="48">
        <v>0.0027918657848487903</v>
      </c>
      <c r="V37" s="48">
        <v>0</v>
      </c>
      <c r="W37" s="48">
        <v>0</v>
      </c>
      <c r="X37" s="48">
        <v>0.002721916935108784</v>
      </c>
      <c r="Y37" s="48">
        <v>0.004687085493789943</v>
      </c>
      <c r="Z37" s="48">
        <v>0</v>
      </c>
      <c r="AA37" s="71">
        <f t="shared" si="0"/>
        <v>25.162203167328332</v>
      </c>
      <c r="AB37" s="42">
        <f t="shared" si="1"/>
        <v>0.5222976451857204</v>
      </c>
      <c r="AC37" s="72">
        <v>654.0182767034553</v>
      </c>
      <c r="AD37" s="72">
        <v>1.947216982372588</v>
      </c>
      <c r="AE37" s="72">
        <v>2.755432073695287</v>
      </c>
      <c r="AF37" s="72">
        <v>1.091338545749335</v>
      </c>
      <c r="AG37" s="72">
        <v>1.5443113219738227</v>
      </c>
      <c r="AH37" s="72">
        <v>0.8536722156880248</v>
      </c>
      <c r="AI37" s="70"/>
    </row>
    <row r="38" spans="1:35" ht="14.25">
      <c r="A38" s="55">
        <v>40367</v>
      </c>
      <c r="B38" s="30" t="s">
        <v>1229</v>
      </c>
      <c r="C38" s="67" t="s">
        <v>636</v>
      </c>
      <c r="D38" s="154" t="s">
        <v>1067</v>
      </c>
      <c r="E38" s="66">
        <v>0.15694444444444444</v>
      </c>
      <c r="F38" s="85" t="s">
        <v>921</v>
      </c>
      <c r="G38" s="85" t="s">
        <v>922</v>
      </c>
      <c r="H38" s="19">
        <v>2.351791</v>
      </c>
      <c r="I38" s="19">
        <v>0.299136</v>
      </c>
      <c r="J38" s="19">
        <v>0.046497</v>
      </c>
      <c r="K38" s="48">
        <v>19.955672228673627</v>
      </c>
      <c r="L38" s="48">
        <v>0.06510987188961267</v>
      </c>
      <c r="M38" s="48">
        <v>0.510178211919296</v>
      </c>
      <c r="N38" s="48">
        <v>0.19972384542298782</v>
      </c>
      <c r="O38" s="48">
        <v>0.14412463283923171</v>
      </c>
      <c r="P38" s="48">
        <v>0.389112032581521</v>
      </c>
      <c r="Q38" s="48">
        <v>0.03401989300787655</v>
      </c>
      <c r="R38" s="48">
        <v>0.11164203338799429</v>
      </c>
      <c r="S38" s="48">
        <v>0.011154063281271</v>
      </c>
      <c r="T38" s="48">
        <v>0</v>
      </c>
      <c r="U38" s="48">
        <v>0.002712261987102263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71">
        <f t="shared" si="0"/>
        <v>21.423449074990526</v>
      </c>
      <c r="AB38" s="42">
        <f t="shared" si="1"/>
        <v>0.5486402842457652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70"/>
    </row>
    <row r="39" spans="1:35" ht="14.25">
      <c r="A39" s="55">
        <v>40367</v>
      </c>
      <c r="B39" s="30" t="s">
        <v>1230</v>
      </c>
      <c r="C39" s="67" t="s">
        <v>637</v>
      </c>
      <c r="D39" s="154" t="s">
        <v>1068</v>
      </c>
      <c r="E39" s="66">
        <v>0.16666666666666666</v>
      </c>
      <c r="F39" s="85" t="s">
        <v>921</v>
      </c>
      <c r="G39" s="85" t="s">
        <v>922</v>
      </c>
      <c r="H39" s="19">
        <v>2.357571</v>
      </c>
      <c r="I39" s="19">
        <v>0.390067</v>
      </c>
      <c r="J39" s="19">
        <v>0.042862</v>
      </c>
      <c r="K39" s="48">
        <v>11.576404661856813</v>
      </c>
      <c r="L39" s="48">
        <v>0.03639958772694839</v>
      </c>
      <c r="M39" s="48">
        <v>0.287783080948228</v>
      </c>
      <c r="N39" s="48">
        <v>0.11164766510742884</v>
      </c>
      <c r="O39" s="48">
        <v>0.1261370015063823</v>
      </c>
      <c r="P39" s="48">
        <v>0.27772254622816783</v>
      </c>
      <c r="Q39" s="48">
        <v>0.027911155207417073</v>
      </c>
      <c r="R39" s="48">
        <v>0.09049504124996352</v>
      </c>
      <c r="S39" s="48">
        <v>0</v>
      </c>
      <c r="T39" s="48">
        <v>0</v>
      </c>
      <c r="U39" s="48">
        <v>0.0031682529452910706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71">
        <f t="shared" si="0"/>
        <v>12.537668992776641</v>
      </c>
      <c r="AB39" s="42">
        <f t="shared" si="1"/>
        <v>0.3992969956308395</v>
      </c>
      <c r="AC39" s="72">
        <v>91.12430410711147</v>
      </c>
      <c r="AD39" s="72">
        <v>2.012849603879517</v>
      </c>
      <c r="AE39" s="72">
        <v>2.605624080364766</v>
      </c>
      <c r="AF39" s="72">
        <v>1.0822660819732706</v>
      </c>
      <c r="AG39" s="72">
        <v>1.4009882105033697</v>
      </c>
      <c r="AH39" s="72">
        <v>0.8014912592960097</v>
      </c>
      <c r="AI39" s="70"/>
    </row>
    <row r="40" spans="1:35" ht="14.25">
      <c r="A40" s="55">
        <v>40367</v>
      </c>
      <c r="B40" s="30" t="s">
        <v>1231</v>
      </c>
      <c r="C40" s="67" t="s">
        <v>638</v>
      </c>
      <c r="D40" s="154" t="s">
        <v>1069</v>
      </c>
      <c r="E40" s="66">
        <v>0.1763888888888889</v>
      </c>
      <c r="F40" s="85" t="s">
        <v>921</v>
      </c>
      <c r="G40" s="85" t="s">
        <v>922</v>
      </c>
      <c r="H40" s="19">
        <v>2.336522</v>
      </c>
      <c r="I40" s="19">
        <v>0.333248</v>
      </c>
      <c r="J40" s="19">
        <v>0.041562</v>
      </c>
      <c r="K40" s="48">
        <v>22.437020133233595</v>
      </c>
      <c r="L40" s="48">
        <v>0.06983167614638759</v>
      </c>
      <c r="M40" s="48">
        <v>0.5661090567795294</v>
      </c>
      <c r="N40" s="48">
        <v>0.23314792598760814</v>
      </c>
      <c r="O40" s="48">
        <v>0.19403467390230475</v>
      </c>
      <c r="P40" s="48">
        <v>0.4917650988299006</v>
      </c>
      <c r="Q40" s="48">
        <v>0.04381188025788413</v>
      </c>
      <c r="R40" s="48">
        <v>0.14172190831245995</v>
      </c>
      <c r="S40" s="48">
        <v>0</v>
      </c>
      <c r="T40" s="48">
        <v>0</v>
      </c>
      <c r="U40" s="48">
        <v>0.002722590518646836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71">
        <f t="shared" si="0"/>
        <v>24.180164943968318</v>
      </c>
      <c r="AB40" s="42">
        <f t="shared" si="1"/>
        <v>0.6800214779188914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70"/>
    </row>
    <row r="41" spans="1:35" ht="14.25">
      <c r="A41" s="55">
        <v>40367</v>
      </c>
      <c r="B41" s="30" t="s">
        <v>1232</v>
      </c>
      <c r="C41" s="67" t="s">
        <v>639</v>
      </c>
      <c r="D41" s="154" t="s">
        <v>1070</v>
      </c>
      <c r="E41" s="66">
        <v>0.1840277777777778</v>
      </c>
      <c r="F41" s="85" t="s">
        <v>921</v>
      </c>
      <c r="G41" s="85" t="s">
        <v>922</v>
      </c>
      <c r="H41" s="19">
        <v>2.361789</v>
      </c>
      <c r="I41" s="19">
        <v>0.388767</v>
      </c>
      <c r="J41" s="19">
        <v>0.047246</v>
      </c>
      <c r="K41" s="48">
        <v>30.657464700870648</v>
      </c>
      <c r="L41" s="48">
        <v>0.08691867431284436</v>
      </c>
      <c r="M41" s="48">
        <v>0.7418925863398382</v>
      </c>
      <c r="N41" s="48">
        <v>0.3041969490222349</v>
      </c>
      <c r="O41" s="48">
        <v>0.20766769474935987</v>
      </c>
      <c r="P41" s="48">
        <v>0.5447206884140082</v>
      </c>
      <c r="Q41" s="48">
        <v>0.05169677700309724</v>
      </c>
      <c r="R41" s="48">
        <v>0.14723754993578891</v>
      </c>
      <c r="S41" s="48">
        <v>0.01618745639644684</v>
      </c>
      <c r="T41" s="48">
        <v>0.062981483209577</v>
      </c>
      <c r="U41" s="48">
        <v>0.005524144762303108</v>
      </c>
      <c r="V41" s="48">
        <v>0.009989495111831453</v>
      </c>
      <c r="W41" s="48">
        <v>0.009285437446047724</v>
      </c>
      <c r="X41" s="48">
        <v>0.0047770386466345835</v>
      </c>
      <c r="Y41" s="48">
        <v>0.007856971458280565</v>
      </c>
      <c r="Z41" s="48">
        <v>0.015169192895453676</v>
      </c>
      <c r="AA41" s="71">
        <f t="shared" si="0"/>
        <v>32.87356684057439</v>
      </c>
      <c r="AB41" s="42">
        <f t="shared" si="1"/>
        <v>0.8754262352794694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70"/>
    </row>
    <row r="42" spans="1:35" ht="14.25">
      <c r="A42" s="55">
        <v>40367</v>
      </c>
      <c r="B42" s="30" t="s">
        <v>1233</v>
      </c>
      <c r="C42" s="67" t="s">
        <v>640</v>
      </c>
      <c r="D42" s="154" t="s">
        <v>1071</v>
      </c>
      <c r="E42" s="66">
        <v>0.19236111111111112</v>
      </c>
      <c r="F42" s="85" t="s">
        <v>921</v>
      </c>
      <c r="G42" s="85" t="s">
        <v>922</v>
      </c>
      <c r="H42" s="20">
        <v>2.904775</v>
      </c>
      <c r="I42" s="20">
        <v>1.797146</v>
      </c>
      <c r="J42" s="20">
        <v>0.160003</v>
      </c>
      <c r="K42" s="48">
        <v>32.189323681120584</v>
      </c>
      <c r="L42" s="48">
        <v>0.1091279949168986</v>
      </c>
      <c r="M42" s="48">
        <v>0.8729797341931567</v>
      </c>
      <c r="N42" s="48">
        <v>0.35261197132775624</v>
      </c>
      <c r="O42" s="48">
        <v>0.2894535546010407</v>
      </c>
      <c r="P42" s="48">
        <v>0.535474629591919</v>
      </c>
      <c r="Q42" s="48">
        <v>0.21593666401843137</v>
      </c>
      <c r="R42" s="48">
        <v>0.40481145561843124</v>
      </c>
      <c r="S42" s="48">
        <v>0.24178144765733608</v>
      </c>
      <c r="T42" s="48">
        <v>0.2490704571258357</v>
      </c>
      <c r="U42" s="48">
        <v>0.08141568051078704</v>
      </c>
      <c r="V42" s="48">
        <v>0.2829504999026034</v>
      </c>
      <c r="W42" s="48">
        <v>0.45341458097206383</v>
      </c>
      <c r="X42" s="48">
        <v>0.026169340646778543</v>
      </c>
      <c r="Y42" s="48">
        <v>0.08125130141165007</v>
      </c>
      <c r="Z42" s="48">
        <v>0.1872848486388084</v>
      </c>
      <c r="AA42" s="71">
        <f t="shared" si="0"/>
        <v>36.57305784225408</v>
      </c>
      <c r="AB42" s="42">
        <f t="shared" si="1"/>
        <v>2.7595609060946455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70"/>
    </row>
    <row r="43" spans="1:35" ht="14.25">
      <c r="A43" s="55">
        <v>40367</v>
      </c>
      <c r="B43" s="30" t="s">
        <v>1234</v>
      </c>
      <c r="C43" s="67" t="s">
        <v>1138</v>
      </c>
      <c r="D43" s="154" t="s">
        <v>1072</v>
      </c>
      <c r="E43" s="66">
        <v>0.1986111111111111</v>
      </c>
      <c r="F43" s="85" t="s">
        <v>921</v>
      </c>
      <c r="G43" s="85" t="s">
        <v>923</v>
      </c>
      <c r="H43" s="19">
        <v>2.897803</v>
      </c>
      <c r="I43" s="19">
        <v>1.940056</v>
      </c>
      <c r="J43" s="19">
        <v>0.15516</v>
      </c>
      <c r="K43" s="48">
        <v>0.03426277293486845</v>
      </c>
      <c r="L43" s="48">
        <v>0.012888716648107177</v>
      </c>
      <c r="M43" s="48">
        <v>0.07655287001653184</v>
      </c>
      <c r="N43" s="48">
        <v>0.028726410235026905</v>
      </c>
      <c r="O43" s="48">
        <v>0.13804747631825517</v>
      </c>
      <c r="P43" s="48">
        <v>0.058644232544074276</v>
      </c>
      <c r="Q43" s="48">
        <v>0.2160287858972798</v>
      </c>
      <c r="R43" s="48">
        <v>0.3173646124199973</v>
      </c>
      <c r="S43" s="48">
        <v>0.24872721994656233</v>
      </c>
      <c r="T43" s="48">
        <v>0.16695798822067837</v>
      </c>
      <c r="U43" s="48">
        <v>0.09081653124686528</v>
      </c>
      <c r="V43" s="48">
        <v>0.26545308115709154</v>
      </c>
      <c r="W43" s="48">
        <v>0.3839443168317196</v>
      </c>
      <c r="X43" s="48">
        <v>0.02435948465795065</v>
      </c>
      <c r="Y43" s="48">
        <v>0.07704423856595465</v>
      </c>
      <c r="Z43" s="48">
        <v>0.16671109112545016</v>
      </c>
      <c r="AA43" s="71">
        <f t="shared" si="0"/>
        <v>2.3065298287664135</v>
      </c>
      <c r="AB43" s="42">
        <f t="shared" si="1"/>
        <v>2.016051582613624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70"/>
    </row>
    <row r="44" spans="1:35" ht="14.25">
      <c r="A44" s="55">
        <v>40367</v>
      </c>
      <c r="B44" s="30" t="s">
        <v>1235</v>
      </c>
      <c r="C44" s="67" t="s">
        <v>641</v>
      </c>
      <c r="D44" s="154" t="s">
        <v>1073</v>
      </c>
      <c r="E44" s="66">
        <v>0.2020833333333333</v>
      </c>
      <c r="F44" s="85" t="s">
        <v>921</v>
      </c>
      <c r="G44" s="85" t="s">
        <v>923</v>
      </c>
      <c r="H44" s="20">
        <v>2.900046</v>
      </c>
      <c r="I44" s="20">
        <v>3.076776</v>
      </c>
      <c r="J44" s="20">
        <v>0.216034</v>
      </c>
      <c r="K44" s="48">
        <v>24.04368618856579</v>
      </c>
      <c r="L44" s="48">
        <v>0.07608949222535161</v>
      </c>
      <c r="M44" s="48">
        <v>0.6593983137570976</v>
      </c>
      <c r="N44" s="48">
        <v>0.2626748050677848</v>
      </c>
      <c r="O44" s="48">
        <v>0.24048169312552636</v>
      </c>
      <c r="P44" s="48">
        <v>0.44494718977183556</v>
      </c>
      <c r="Q44" s="48">
        <v>0.18398127008099024</v>
      </c>
      <c r="R44" s="48">
        <v>0.3286900716622988</v>
      </c>
      <c r="S44" s="48">
        <v>0.22764837353232947</v>
      </c>
      <c r="T44" s="48">
        <v>0.2006103732658168</v>
      </c>
      <c r="U44" s="48">
        <v>0.054562783159391545</v>
      </c>
      <c r="V44" s="48">
        <v>0.171565912180695</v>
      </c>
      <c r="W44" s="48">
        <v>0.2737469274828017</v>
      </c>
      <c r="X44" s="48">
        <v>0.020960907771805922</v>
      </c>
      <c r="Y44" s="48">
        <v>0.0630258369238514</v>
      </c>
      <c r="Z44" s="48">
        <v>0.13503292542086795</v>
      </c>
      <c r="AA44" s="71">
        <f t="shared" si="0"/>
        <v>27.387103063994235</v>
      </c>
      <c r="AB44" s="42">
        <f t="shared" si="1"/>
        <v>2.1047725712526844</v>
      </c>
      <c r="AC44" s="72">
        <v>147.48187957180585</v>
      </c>
      <c r="AD44" s="72">
        <v>1.8344721011408625</v>
      </c>
      <c r="AE44" s="72">
        <v>2.7456897838547887</v>
      </c>
      <c r="AF44" s="72">
        <v>0.8728737884926681</v>
      </c>
      <c r="AG44" s="72">
        <v>1.3064470384523525</v>
      </c>
      <c r="AH44" s="72">
        <v>0.773066891348238</v>
      </c>
      <c r="AI44" s="70"/>
    </row>
    <row r="45" spans="1:35" ht="14.25">
      <c r="A45" s="55">
        <v>40367</v>
      </c>
      <c r="B45" s="30" t="s">
        <v>1236</v>
      </c>
      <c r="C45" s="67" t="s">
        <v>633</v>
      </c>
      <c r="D45" s="154" t="s">
        <v>1074</v>
      </c>
      <c r="E45" s="66">
        <v>0.6013888888888889</v>
      </c>
      <c r="F45" s="85" t="s">
        <v>924</v>
      </c>
      <c r="G45" s="85" t="s">
        <v>925</v>
      </c>
      <c r="H45" s="19">
        <v>2.334616</v>
      </c>
      <c r="I45" s="19">
        <v>0.31009</v>
      </c>
      <c r="J45" s="19">
        <v>0.048852</v>
      </c>
      <c r="K45" s="48">
        <v>14.477350232622513</v>
      </c>
      <c r="L45" s="48">
        <v>0.044875597525790754</v>
      </c>
      <c r="M45" s="48">
        <v>0.3691918896187546</v>
      </c>
      <c r="N45" s="48">
        <v>0.14997285183489656</v>
      </c>
      <c r="O45" s="48">
        <v>0</v>
      </c>
      <c r="P45" s="48">
        <v>0.29113029871549706</v>
      </c>
      <c r="Q45" s="48">
        <v>0.027837618766741932</v>
      </c>
      <c r="R45" s="48">
        <v>0.08629396107043164</v>
      </c>
      <c r="S45" s="48">
        <v>0</v>
      </c>
      <c r="T45" s="48">
        <v>0</v>
      </c>
      <c r="U45" s="48">
        <v>0.0029486940123248035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71">
        <f t="shared" si="0"/>
        <v>15.44960114416695</v>
      </c>
      <c r="AB45" s="42">
        <f t="shared" si="1"/>
        <v>0.40821057256499543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70"/>
    </row>
    <row r="46" spans="1:35" ht="14.25">
      <c r="A46" s="55">
        <v>40367</v>
      </c>
      <c r="B46" s="30" t="s">
        <v>1237</v>
      </c>
      <c r="C46" s="67" t="s">
        <v>884</v>
      </c>
      <c r="D46" s="154" t="s">
        <v>1075</v>
      </c>
      <c r="E46" s="66">
        <v>0.6145833333333334</v>
      </c>
      <c r="F46" s="85" t="s">
        <v>924</v>
      </c>
      <c r="G46" s="85" t="s">
        <v>925</v>
      </c>
      <c r="H46" s="19">
        <v>2.347507</v>
      </c>
      <c r="I46" s="19">
        <v>0.329601</v>
      </c>
      <c r="J46" s="19">
        <v>0.052543</v>
      </c>
      <c r="K46" s="48">
        <v>8.304407068331667</v>
      </c>
      <c r="L46" s="48">
        <v>0.0284269338792051</v>
      </c>
      <c r="M46" s="48">
        <v>0.21618834422230582</v>
      </c>
      <c r="N46" s="48">
        <v>0.08378763157348153</v>
      </c>
      <c r="O46" s="48">
        <v>0.11455827542677002</v>
      </c>
      <c r="P46" s="48">
        <v>0.19662242883755637</v>
      </c>
      <c r="Q46" s="48">
        <v>0.021182776681155847</v>
      </c>
      <c r="R46" s="48">
        <v>0.06851532595491099</v>
      </c>
      <c r="S46" s="48">
        <v>0</v>
      </c>
      <c r="T46" s="48">
        <v>0</v>
      </c>
      <c r="U46" s="48">
        <v>0.0018911766500174251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71">
        <f t="shared" si="0"/>
        <v>9.03557996155707</v>
      </c>
      <c r="AB46" s="42">
        <f t="shared" si="1"/>
        <v>0.2882117081236406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70"/>
    </row>
    <row r="47" spans="1:35" ht="14.25">
      <c r="A47" s="55">
        <v>40367</v>
      </c>
      <c r="B47" s="30" t="s">
        <v>1238</v>
      </c>
      <c r="C47" s="67" t="s">
        <v>883</v>
      </c>
      <c r="D47" s="154" t="s">
        <v>1076</v>
      </c>
      <c r="E47" s="66">
        <v>0.6284722222222222</v>
      </c>
      <c r="F47" s="85" t="s">
        <v>924</v>
      </c>
      <c r="G47" s="85" t="s">
        <v>925</v>
      </c>
      <c r="H47" s="19">
        <v>2.34225</v>
      </c>
      <c r="I47" s="19">
        <v>0.362481</v>
      </c>
      <c r="J47" s="19">
        <v>0.048881</v>
      </c>
      <c r="K47" s="48">
        <v>7.302946118513752</v>
      </c>
      <c r="L47" s="48">
        <v>0.024783625309265193</v>
      </c>
      <c r="M47" s="48">
        <v>0.19393016431273785</v>
      </c>
      <c r="N47" s="48">
        <v>0.07805365404457856</v>
      </c>
      <c r="O47" s="48">
        <v>0.12296403647942485</v>
      </c>
      <c r="P47" s="48">
        <v>0.20690296754011894</v>
      </c>
      <c r="Q47" s="48">
        <v>0.029283557541241165</v>
      </c>
      <c r="R47" s="48">
        <v>0.07356439723375605</v>
      </c>
      <c r="S47" s="48">
        <v>0</v>
      </c>
      <c r="T47" s="48">
        <v>0</v>
      </c>
      <c r="U47" s="48">
        <v>0.001917101173776742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71">
        <f t="shared" si="0"/>
        <v>8.034345622148651</v>
      </c>
      <c r="AB47" s="42">
        <f t="shared" si="1"/>
        <v>0.3116680234888929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70"/>
    </row>
    <row r="48" spans="1:35" ht="14.25">
      <c r="A48" s="55">
        <v>40367</v>
      </c>
      <c r="B48" s="30" t="s">
        <v>1239</v>
      </c>
      <c r="C48" s="67" t="s">
        <v>882</v>
      </c>
      <c r="D48" s="154" t="s">
        <v>1077</v>
      </c>
      <c r="E48" s="66">
        <v>0.638888888888889</v>
      </c>
      <c r="F48" s="85" t="s">
        <v>924</v>
      </c>
      <c r="G48" s="85" t="s">
        <v>925</v>
      </c>
      <c r="H48" s="19">
        <v>2.528488</v>
      </c>
      <c r="I48" s="19">
        <v>0.591347</v>
      </c>
      <c r="J48" s="19">
        <v>0.07205</v>
      </c>
      <c r="K48" s="48">
        <v>29.983275826307633</v>
      </c>
      <c r="L48" s="48">
        <v>0.08239247934993472</v>
      </c>
      <c r="M48" s="48">
        <v>0.7351217042251802</v>
      </c>
      <c r="N48" s="48">
        <v>0.2980395553982992</v>
      </c>
      <c r="O48" s="48">
        <v>0.209920571979356</v>
      </c>
      <c r="P48" s="48">
        <v>0.5208083147078972</v>
      </c>
      <c r="Q48" s="48">
        <v>0.049285279273386086</v>
      </c>
      <c r="R48" s="48">
        <v>0.15610990878167083</v>
      </c>
      <c r="S48" s="48">
        <v>0.025127966348533155</v>
      </c>
      <c r="T48" s="48">
        <v>0.07219762367656224</v>
      </c>
      <c r="U48" s="48">
        <v>0.009961733036347346</v>
      </c>
      <c r="V48" s="48">
        <v>0.01854164225347617</v>
      </c>
      <c r="W48" s="48">
        <v>0.018819745160488704</v>
      </c>
      <c r="X48" s="48">
        <v>0.00663279839514815</v>
      </c>
      <c r="Y48" s="48">
        <v>0.011377042846396746</v>
      </c>
      <c r="Z48" s="48">
        <v>0.019177438838145735</v>
      </c>
      <c r="AA48" s="71">
        <f t="shared" si="0"/>
        <v>32.21678963057847</v>
      </c>
      <c r="AB48" s="42">
        <f t="shared" si="1"/>
        <v>0.9080394933180526</v>
      </c>
      <c r="AC48" s="72">
        <v>113.67930885472542</v>
      </c>
      <c r="AD48" s="72">
        <v>2.179370329226419</v>
      </c>
      <c r="AE48" s="72">
        <v>2.8324939334279566</v>
      </c>
      <c r="AF48" s="72">
        <v>0.9302103791350451</v>
      </c>
      <c r="AG48" s="72">
        <v>1.208980052805885</v>
      </c>
      <c r="AH48" s="72">
        <v>0.7030057175404477</v>
      </c>
      <c r="AI48" s="70"/>
    </row>
    <row r="49" spans="1:35" ht="14.25">
      <c r="A49" s="55">
        <v>40367</v>
      </c>
      <c r="B49" s="30" t="s">
        <v>1240</v>
      </c>
      <c r="C49" s="67" t="s">
        <v>881</v>
      </c>
      <c r="D49" s="154" t="s">
        <v>1078</v>
      </c>
      <c r="E49" s="66">
        <v>0.6472222222222223</v>
      </c>
      <c r="F49" s="85" t="s">
        <v>924</v>
      </c>
      <c r="G49" s="85" t="s">
        <v>925</v>
      </c>
      <c r="H49" s="19">
        <v>2.549409</v>
      </c>
      <c r="I49" s="19">
        <v>0.579162</v>
      </c>
      <c r="J49" s="19">
        <v>0.061655</v>
      </c>
      <c r="K49" s="48">
        <v>18.17504366980416</v>
      </c>
      <c r="L49" s="48">
        <v>0.053705402140795576</v>
      </c>
      <c r="M49" s="48">
        <v>0.44716022532275007</v>
      </c>
      <c r="N49" s="48">
        <v>0.17068680170516284</v>
      </c>
      <c r="O49" s="48">
        <v>0.15997525186553405</v>
      </c>
      <c r="P49" s="48">
        <v>0.3469029486708142</v>
      </c>
      <c r="Q49" s="48">
        <v>0.038601470276946194</v>
      </c>
      <c r="R49" s="48">
        <v>0.11363570458860735</v>
      </c>
      <c r="S49" s="48">
        <v>0.01346248788430044</v>
      </c>
      <c r="T49" s="48">
        <v>0.05050309000074804</v>
      </c>
      <c r="U49" s="48">
        <v>0.007083616157896081</v>
      </c>
      <c r="V49" s="48">
        <v>0.011566917523653094</v>
      </c>
      <c r="W49" s="48">
        <v>0.013355968259131368</v>
      </c>
      <c r="X49" s="48">
        <v>0.004945250566195089</v>
      </c>
      <c r="Y49" s="48">
        <v>0.009672880090782201</v>
      </c>
      <c r="Z49" s="48">
        <v>0</v>
      </c>
      <c r="AA49" s="71">
        <f t="shared" si="0"/>
        <v>19.61630168485748</v>
      </c>
      <c r="AB49" s="42">
        <f t="shared" si="1"/>
        <v>0.6097303340190741</v>
      </c>
      <c r="AC49" s="72">
        <v>134.2069871535339</v>
      </c>
      <c r="AD49" s="72">
        <v>1.664709995973638</v>
      </c>
      <c r="AE49" s="72">
        <v>2.7340061924484296</v>
      </c>
      <c r="AF49" s="72">
        <v>0.8665284151076598</v>
      </c>
      <c r="AG49" s="72">
        <v>1.423127186457035</v>
      </c>
      <c r="AH49" s="72">
        <v>0.45971395842792845</v>
      </c>
      <c r="AI49" s="70"/>
    </row>
    <row r="50" spans="1:35" ht="14.25">
      <c r="A50" s="55">
        <v>40367</v>
      </c>
      <c r="B50" s="30" t="s">
        <v>1241</v>
      </c>
      <c r="C50" s="67" t="s">
        <v>880</v>
      </c>
      <c r="D50" s="154" t="s">
        <v>1079</v>
      </c>
      <c r="E50" s="66">
        <v>0.65625</v>
      </c>
      <c r="F50" s="85" t="s">
        <v>924</v>
      </c>
      <c r="G50" s="85" t="s">
        <v>925</v>
      </c>
      <c r="H50" s="19">
        <v>2.56966</v>
      </c>
      <c r="I50" s="19">
        <v>0.644544</v>
      </c>
      <c r="J50" s="19">
        <v>0.067175</v>
      </c>
      <c r="K50" s="48">
        <v>44.73416991743298</v>
      </c>
      <c r="L50" s="48">
        <v>0.14547654731934928</v>
      </c>
      <c r="M50" s="48">
        <v>1.2059926802734207</v>
      </c>
      <c r="N50" s="48">
        <v>0.4776256794119065</v>
      </c>
      <c r="O50" s="48">
        <v>0.3156512607243846</v>
      </c>
      <c r="P50" s="48">
        <v>0.6861099610472786</v>
      </c>
      <c r="Q50" s="48">
        <v>0.07517419607123546</v>
      </c>
      <c r="R50" s="48">
        <v>0.22970359900698617</v>
      </c>
      <c r="S50" s="48">
        <v>0.03907596626888511</v>
      </c>
      <c r="T50" s="48">
        <v>0.10751560602969953</v>
      </c>
      <c r="U50" s="48">
        <v>0.02033209412425525</v>
      </c>
      <c r="V50" s="48">
        <v>0.03330768360448554</v>
      </c>
      <c r="W50" s="48">
        <v>0.033998980922385603</v>
      </c>
      <c r="X50" s="48">
        <v>0.009334300841852664</v>
      </c>
      <c r="Y50" s="48">
        <v>0.016020558182788296</v>
      </c>
      <c r="Z50" s="48">
        <v>0.023221304546503205</v>
      </c>
      <c r="AA50" s="71">
        <f t="shared" si="0"/>
        <v>48.15271033580839</v>
      </c>
      <c r="AB50" s="42">
        <f t="shared" si="1"/>
        <v>1.2737942506463555</v>
      </c>
      <c r="AC50" s="72">
        <v>30.86450475073711</v>
      </c>
      <c r="AD50" s="72" t="s">
        <v>756</v>
      </c>
      <c r="AE50" s="72" t="s">
        <v>756</v>
      </c>
      <c r="AF50" s="72" t="s">
        <v>756</v>
      </c>
      <c r="AG50" s="72" t="s">
        <v>756</v>
      </c>
      <c r="AH50" s="72">
        <v>0.7756886264668321</v>
      </c>
      <c r="AI50" s="70"/>
    </row>
    <row r="51" spans="1:35" ht="14.25">
      <c r="A51" s="55">
        <v>40367</v>
      </c>
      <c r="B51" s="30" t="s">
        <v>1242</v>
      </c>
      <c r="C51" s="67" t="s">
        <v>1138</v>
      </c>
      <c r="D51" s="154" t="s">
        <v>1080</v>
      </c>
      <c r="E51" s="66">
        <v>0.6631944444444444</v>
      </c>
      <c r="F51" s="85" t="s">
        <v>924</v>
      </c>
      <c r="G51" s="85" t="s">
        <v>925</v>
      </c>
      <c r="H51" s="19">
        <v>2.468525</v>
      </c>
      <c r="I51" s="19">
        <v>0.506528</v>
      </c>
      <c r="J51" s="19">
        <v>0.026994</v>
      </c>
      <c r="K51" s="48">
        <v>0.01193876733189068</v>
      </c>
      <c r="L51" s="48">
        <v>0.0033157008896369314</v>
      </c>
      <c r="M51" s="48">
        <v>0.014065079746733988</v>
      </c>
      <c r="N51" s="48">
        <v>0.004376051935561433</v>
      </c>
      <c r="O51" s="48">
        <v>0.044489861344874565</v>
      </c>
      <c r="P51" s="48">
        <v>0.005569051587375901</v>
      </c>
      <c r="Q51" s="48">
        <v>0.02203654161527904</v>
      </c>
      <c r="R51" s="48">
        <v>0.05651672851016471</v>
      </c>
      <c r="S51" s="48">
        <v>0.04978088808511663</v>
      </c>
      <c r="T51" s="48">
        <v>0.028120662149014743</v>
      </c>
      <c r="U51" s="48">
        <v>0.024404840149815768</v>
      </c>
      <c r="V51" s="48">
        <v>0.053403683955568375</v>
      </c>
      <c r="W51" s="48">
        <v>0.054798292208263495</v>
      </c>
      <c r="X51" s="48">
        <v>0.005018243163105426</v>
      </c>
      <c r="Y51" s="48">
        <v>0.015475193935324275</v>
      </c>
      <c r="Z51" s="48">
        <v>0.022942642496426274</v>
      </c>
      <c r="AA51" s="71">
        <f t="shared" si="0"/>
        <v>0.41625222910415227</v>
      </c>
      <c r="AB51" s="42">
        <f t="shared" si="1"/>
        <v>0.33806676785545464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70"/>
    </row>
    <row r="52" spans="1:35" ht="14.25">
      <c r="A52" s="55">
        <v>40367</v>
      </c>
      <c r="B52" s="30" t="s">
        <v>1243</v>
      </c>
      <c r="C52" s="67" t="s">
        <v>1138</v>
      </c>
      <c r="D52" s="154" t="s">
        <v>1081</v>
      </c>
      <c r="E52" s="66">
        <v>0.7048611111111112</v>
      </c>
      <c r="F52" s="236" t="s">
        <v>920</v>
      </c>
      <c r="G52" s="237"/>
      <c r="H52" s="19">
        <v>2.796187</v>
      </c>
      <c r="I52" s="19">
        <v>1.37691</v>
      </c>
      <c r="J52" s="19">
        <v>0.060014</v>
      </c>
      <c r="K52" s="48">
        <v>0.027926606722187195</v>
      </c>
      <c r="L52" s="48">
        <v>0.01665980954908922</v>
      </c>
      <c r="M52" s="48">
        <v>0.051123876041009986</v>
      </c>
      <c r="N52" s="48">
        <v>0.02367281595275225</v>
      </c>
      <c r="O52" s="48">
        <v>0.08786638574604333</v>
      </c>
      <c r="P52" s="48">
        <v>0.030906510508989085</v>
      </c>
      <c r="Q52" s="48">
        <v>0.1268746986126636</v>
      </c>
      <c r="R52" s="48">
        <v>0.27632864266307156</v>
      </c>
      <c r="S52" s="48">
        <v>0.23764975572888944</v>
      </c>
      <c r="T52" s="48">
        <v>0.12089292030061632</v>
      </c>
      <c r="U52" s="48">
        <v>0.09291096711309395</v>
      </c>
      <c r="V52" s="48">
        <v>0.2270405588002337</v>
      </c>
      <c r="W52" s="48">
        <v>0.29553088392261456</v>
      </c>
      <c r="X52" s="48">
        <v>0.02496211831139209</v>
      </c>
      <c r="Y52" s="48">
        <v>0.0715235723238839</v>
      </c>
      <c r="Z52" s="48">
        <v>0.1297711386374444</v>
      </c>
      <c r="AA52" s="71">
        <f t="shared" si="0"/>
        <v>1.8416412609339747</v>
      </c>
      <c r="AB52" s="42">
        <f t="shared" si="1"/>
        <v>1.6343917669228927</v>
      </c>
      <c r="AC52" s="72">
        <v>17.635018939328685</v>
      </c>
      <c r="AD52" s="72" t="s">
        <v>756</v>
      </c>
      <c r="AE52" s="72" t="s">
        <v>756</v>
      </c>
      <c r="AF52" s="72" t="s">
        <v>756</v>
      </c>
      <c r="AG52" s="72" t="s">
        <v>756</v>
      </c>
      <c r="AH52" s="72">
        <v>2.4051827930351335</v>
      </c>
      <c r="AI52" s="70"/>
    </row>
    <row r="53" spans="1:35" ht="14.25">
      <c r="A53" s="55">
        <v>40367</v>
      </c>
      <c r="B53" s="30" t="s">
        <v>1244</v>
      </c>
      <c r="C53" s="67" t="s">
        <v>1355</v>
      </c>
      <c r="D53" s="154" t="s">
        <v>1082</v>
      </c>
      <c r="E53" s="66">
        <v>0.7652777777777778</v>
      </c>
      <c r="F53" s="238"/>
      <c r="G53" s="239"/>
      <c r="H53" s="19">
        <v>2.811311</v>
      </c>
      <c r="I53" s="19">
        <v>1.299373</v>
      </c>
      <c r="J53" s="19">
        <v>0.087728</v>
      </c>
      <c r="K53" s="48">
        <v>0.7344113342211763</v>
      </c>
      <c r="L53" s="48">
        <v>0.006152480573046637</v>
      </c>
      <c r="M53" s="48">
        <v>0.03788381970752899</v>
      </c>
      <c r="N53" s="48">
        <v>0.013342728953595118</v>
      </c>
      <c r="O53" s="48">
        <v>0.053333852678398255</v>
      </c>
      <c r="P53" s="48">
        <v>0.035671455249307295</v>
      </c>
      <c r="Q53" s="48">
        <v>0.05833845359335139</v>
      </c>
      <c r="R53" s="48">
        <v>0.114029164514866</v>
      </c>
      <c r="S53" s="48">
        <v>0.08527579665244389</v>
      </c>
      <c r="T53" s="48">
        <v>0.03558119129458558</v>
      </c>
      <c r="U53" s="48">
        <v>0.0633384236928122</v>
      </c>
      <c r="V53" s="48">
        <v>0.1185635908512968</v>
      </c>
      <c r="W53" s="48">
        <v>0.11255261767999074</v>
      </c>
      <c r="X53" s="48">
        <v>0.014008106116097412</v>
      </c>
      <c r="Y53" s="48">
        <v>0.03425517081688811</v>
      </c>
      <c r="Z53" s="48">
        <v>0.04573158791721952</v>
      </c>
      <c r="AA53" s="71">
        <f t="shared" si="0"/>
        <v>1.5624697745126044</v>
      </c>
      <c r="AB53" s="42">
        <f t="shared" si="1"/>
        <v>0.7173455583788588</v>
      </c>
      <c r="AC53" s="72">
        <v>14.178488142101312</v>
      </c>
      <c r="AD53" s="72" t="s">
        <v>756</v>
      </c>
      <c r="AE53" s="72" t="s">
        <v>756</v>
      </c>
      <c r="AF53" s="72" t="s">
        <v>756</v>
      </c>
      <c r="AG53" s="72" t="s">
        <v>756</v>
      </c>
      <c r="AH53" s="72">
        <v>1.0020576034265314</v>
      </c>
      <c r="AI53" s="70"/>
    </row>
    <row r="54" spans="1:35" ht="14.25">
      <c r="A54" s="55">
        <v>40367</v>
      </c>
      <c r="B54" s="30" t="s">
        <v>1245</v>
      </c>
      <c r="C54" s="67" t="s">
        <v>1138</v>
      </c>
      <c r="D54" s="154" t="s">
        <v>1083</v>
      </c>
      <c r="E54" s="66">
        <v>0.9402777777777778</v>
      </c>
      <c r="F54" s="86" t="s">
        <v>926</v>
      </c>
      <c r="G54" s="86" t="s">
        <v>927</v>
      </c>
      <c r="H54" s="19">
        <v>2.476008</v>
      </c>
      <c r="I54" s="19">
        <v>0.613339</v>
      </c>
      <c r="J54" s="19">
        <v>0.11288</v>
      </c>
      <c r="K54" s="48">
        <v>0.14782462318273146</v>
      </c>
      <c r="L54" s="48">
        <v>0.014599409658807171</v>
      </c>
      <c r="M54" s="48">
        <v>0.06421564099378008</v>
      </c>
      <c r="N54" s="48">
        <v>0.005702794391055322</v>
      </c>
      <c r="O54" s="48">
        <v>0</v>
      </c>
      <c r="P54" s="48">
        <v>0.0080261420845186</v>
      </c>
      <c r="Q54" s="48">
        <v>0.007538511120434546</v>
      </c>
      <c r="R54" s="48">
        <v>0.057627436582538646</v>
      </c>
      <c r="S54" s="48">
        <v>0.18448265500671818</v>
      </c>
      <c r="T54" s="48">
        <v>0.2532702510591589</v>
      </c>
      <c r="U54" s="48">
        <v>0.02174300501473901</v>
      </c>
      <c r="V54" s="48">
        <v>0.3047937775724921</v>
      </c>
      <c r="W54" s="48">
        <v>0.7106155936742029</v>
      </c>
      <c r="X54" s="48">
        <v>0.011392113658223117</v>
      </c>
      <c r="Y54" s="48">
        <v>0.0716949309356013</v>
      </c>
      <c r="Z54" s="48">
        <v>0.24746085297893589</v>
      </c>
      <c r="AA54" s="71">
        <f t="shared" si="0"/>
        <v>2.1109877379139372</v>
      </c>
      <c r="AB54" s="42">
        <f t="shared" si="1"/>
        <v>1.8786452696875633</v>
      </c>
      <c r="AC54" s="72">
        <v>138.80412402772097</v>
      </c>
      <c r="AD54" s="72">
        <v>1.7195040076728094</v>
      </c>
      <c r="AE54" s="72">
        <v>2.6674054730189383</v>
      </c>
      <c r="AF54" s="72">
        <v>0.6883146443331057</v>
      </c>
      <c r="AG54" s="72">
        <v>1.0677580518920027</v>
      </c>
      <c r="AH54" s="72">
        <v>0.7236265551191898</v>
      </c>
      <c r="AI54" s="70"/>
    </row>
    <row r="55" spans="1:35" ht="14.25">
      <c r="A55" s="55"/>
      <c r="B55" s="30" t="s">
        <v>33</v>
      </c>
      <c r="C55" s="67" t="s">
        <v>841</v>
      </c>
      <c r="E55" s="66"/>
      <c r="F55" s="222" t="s">
        <v>920</v>
      </c>
      <c r="G55" s="223"/>
      <c r="H55" s="19"/>
      <c r="I55" s="19"/>
      <c r="J55" s="1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71"/>
      <c r="AB55" s="42"/>
      <c r="AC55" s="72">
        <v>44.285767776748386</v>
      </c>
      <c r="AD55" s="72">
        <v>1.9514535615403976</v>
      </c>
      <c r="AE55" s="72">
        <v>2.376665532315908</v>
      </c>
      <c r="AF55" s="72">
        <v>0.6831624279939642</v>
      </c>
      <c r="AG55" s="72">
        <v>0.8320201041857543</v>
      </c>
      <c r="AH55" s="72">
        <v>0.5736140913828828</v>
      </c>
      <c r="AI55" s="70"/>
    </row>
    <row r="56" spans="1:35" ht="14.25">
      <c r="A56" s="55">
        <v>40368</v>
      </c>
      <c r="B56" s="30" t="s">
        <v>1246</v>
      </c>
      <c r="C56" s="67" t="s">
        <v>879</v>
      </c>
      <c r="D56" s="154" t="s">
        <v>1084</v>
      </c>
      <c r="E56" s="74">
        <v>0.07291666666666667</v>
      </c>
      <c r="F56" s="85" t="s">
        <v>928</v>
      </c>
      <c r="G56" s="85" t="s">
        <v>929</v>
      </c>
      <c r="H56" s="19">
        <v>2.571227</v>
      </c>
      <c r="I56" s="19">
        <v>0.735669</v>
      </c>
      <c r="J56" s="19">
        <v>0.074492</v>
      </c>
      <c r="K56" s="75">
        <v>54.442292805030675</v>
      </c>
      <c r="L56" s="75">
        <v>0.13516484019658717</v>
      </c>
      <c r="M56" s="75">
        <v>1.1812146280411489</v>
      </c>
      <c r="N56" s="75">
        <v>0.48865777343630756</v>
      </c>
      <c r="O56" s="75">
        <v>0.2504124057510913</v>
      </c>
      <c r="P56" s="75">
        <v>0.5510628831192121</v>
      </c>
      <c r="Q56" s="75">
        <v>0.04097314178454731</v>
      </c>
      <c r="R56" s="75">
        <v>0.20660526551744582</v>
      </c>
      <c r="S56" s="75">
        <v>0.011594733796608194</v>
      </c>
      <c r="T56" s="75">
        <v>0.08197400558654017</v>
      </c>
      <c r="U56" s="75">
        <v>0.004402874745899149</v>
      </c>
      <c r="V56" s="75">
        <v>0.004840177220661335</v>
      </c>
      <c r="W56" s="75">
        <v>0</v>
      </c>
      <c r="X56" s="75">
        <v>0.0044955871624227026</v>
      </c>
      <c r="Y56" s="75">
        <v>0.005218669784127896</v>
      </c>
      <c r="Z56" s="75">
        <v>0</v>
      </c>
      <c r="AA56" s="71">
        <f t="shared" si="0"/>
        <v>57.40890979117328</v>
      </c>
      <c r="AB56" s="42">
        <f t="shared" si="1"/>
        <v>0.9111673387174649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70"/>
    </row>
    <row r="57" spans="1:35" ht="14.25">
      <c r="A57" s="55">
        <v>40368</v>
      </c>
      <c r="B57" s="30" t="s">
        <v>1247</v>
      </c>
      <c r="C57" s="67" t="s">
        <v>878</v>
      </c>
      <c r="D57" s="154" t="s">
        <v>1085</v>
      </c>
      <c r="E57" s="66">
        <v>0.08541666666666665</v>
      </c>
      <c r="F57" s="85" t="s">
        <v>928</v>
      </c>
      <c r="G57" s="85" t="s">
        <v>929</v>
      </c>
      <c r="H57" s="19">
        <v>2.564748</v>
      </c>
      <c r="I57" s="19">
        <v>0.660777</v>
      </c>
      <c r="J57" s="19">
        <v>0.08747</v>
      </c>
      <c r="K57" s="75">
        <v>43.36707493555689</v>
      </c>
      <c r="L57" s="75">
        <v>0.1227299857591615</v>
      </c>
      <c r="M57" s="75">
        <v>1.0105462392271745</v>
      </c>
      <c r="N57" s="75">
        <v>0.41098617333729226</v>
      </c>
      <c r="O57" s="75">
        <v>0.23081766620458014</v>
      </c>
      <c r="P57" s="75">
        <v>0.5078386893926716</v>
      </c>
      <c r="Q57" s="75">
        <v>0.03805685357590495</v>
      </c>
      <c r="R57" s="75">
        <v>0.18351909705027544</v>
      </c>
      <c r="S57" s="75">
        <v>0.010621781156188205</v>
      </c>
      <c r="T57" s="75">
        <v>0.07229936656227483</v>
      </c>
      <c r="U57" s="75">
        <v>0.004163815074828372</v>
      </c>
      <c r="V57" s="75">
        <v>0.004271574264135525</v>
      </c>
      <c r="W57" s="75">
        <v>0</v>
      </c>
      <c r="X57" s="75">
        <v>0.003359437701284464</v>
      </c>
      <c r="Y57" s="75">
        <v>0.004885173937098498</v>
      </c>
      <c r="Z57" s="75">
        <v>0.007469666452646282</v>
      </c>
      <c r="AA57" s="71">
        <f t="shared" si="0"/>
        <v>45.9786404552524</v>
      </c>
      <c r="AB57" s="42">
        <f t="shared" si="1"/>
        <v>0.8364854551673081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70"/>
    </row>
    <row r="58" spans="1:35" ht="14.25">
      <c r="A58" s="55">
        <v>40368</v>
      </c>
      <c r="B58" s="30" t="s">
        <v>1248</v>
      </c>
      <c r="C58" s="67" t="s">
        <v>877</v>
      </c>
      <c r="D58" s="154" t="s">
        <v>1086</v>
      </c>
      <c r="E58" s="74">
        <v>0.09444444444444444</v>
      </c>
      <c r="F58" s="85" t="s">
        <v>928</v>
      </c>
      <c r="G58" s="85" t="s">
        <v>929</v>
      </c>
      <c r="H58" s="19">
        <v>2.549966</v>
      </c>
      <c r="I58" s="19">
        <v>0.692116</v>
      </c>
      <c r="J58" s="19">
        <v>0.058597</v>
      </c>
      <c r="K58" s="75">
        <v>55.143222279832635</v>
      </c>
      <c r="L58" s="75">
        <v>0.1326326343078621</v>
      </c>
      <c r="M58" s="75">
        <v>1.2027416206781487</v>
      </c>
      <c r="N58" s="75">
        <v>0.501385497574373</v>
      </c>
      <c r="O58" s="75">
        <v>0.278677368515619</v>
      </c>
      <c r="P58" s="75">
        <v>0.6911173314800317</v>
      </c>
      <c r="Q58" s="75">
        <v>0.051142620408787656</v>
      </c>
      <c r="R58" s="75">
        <v>0.22075293302166832</v>
      </c>
      <c r="S58" s="75">
        <v>0.013883984203019959</v>
      </c>
      <c r="T58" s="75">
        <v>0.10179172609198947</v>
      </c>
      <c r="U58" s="75">
        <v>0.006878114204968209</v>
      </c>
      <c r="V58" s="75">
        <v>0.00839957269882968</v>
      </c>
      <c r="W58" s="75">
        <v>0</v>
      </c>
      <c r="X58" s="75">
        <v>0</v>
      </c>
      <c r="Y58" s="75">
        <v>0.008455322221575665</v>
      </c>
      <c r="Z58" s="75">
        <v>0</v>
      </c>
      <c r="AA58" s="71">
        <f t="shared" si="0"/>
        <v>58.361081005239505</v>
      </c>
      <c r="AB58" s="42">
        <f t="shared" si="1"/>
        <v>1.102421604330871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70"/>
    </row>
    <row r="59" spans="1:35" ht="14.25">
      <c r="A59" s="55">
        <v>40368</v>
      </c>
      <c r="B59" s="30" t="s">
        <v>1249</v>
      </c>
      <c r="C59" s="67" t="s">
        <v>876</v>
      </c>
      <c r="D59" s="154" t="s">
        <v>1087</v>
      </c>
      <c r="E59" s="66">
        <v>0.10208333333333335</v>
      </c>
      <c r="F59" s="85" t="s">
        <v>928</v>
      </c>
      <c r="G59" s="85" t="s">
        <v>929</v>
      </c>
      <c r="H59" s="19">
        <v>2.593056</v>
      </c>
      <c r="I59" s="19">
        <v>0.69082</v>
      </c>
      <c r="J59" s="19">
        <v>0.091065</v>
      </c>
      <c r="K59" s="75">
        <v>41.90832259101626</v>
      </c>
      <c r="L59" s="75">
        <v>0.11910330996050093</v>
      </c>
      <c r="M59" s="75">
        <v>1.0418091490860097</v>
      </c>
      <c r="N59" s="75">
        <v>0.4244614042071098</v>
      </c>
      <c r="O59" s="75">
        <v>0.2445386417220368</v>
      </c>
      <c r="P59" s="75">
        <v>0.5884567423765193</v>
      </c>
      <c r="Q59" s="75">
        <v>0.045982274657803995</v>
      </c>
      <c r="R59" s="75">
        <v>0.18272974173524126</v>
      </c>
      <c r="S59" s="75">
        <v>0.01327901830617582</v>
      </c>
      <c r="T59" s="75">
        <v>0.0836759244305548</v>
      </c>
      <c r="U59" s="75">
        <v>0.005011326882962034</v>
      </c>
      <c r="V59" s="75">
        <v>0.006558627597893689</v>
      </c>
      <c r="W59" s="75">
        <v>0</v>
      </c>
      <c r="X59" s="75">
        <v>0.004660867145248387</v>
      </c>
      <c r="Y59" s="75">
        <v>0.008012535302563947</v>
      </c>
      <c r="Z59" s="75">
        <v>0.011052489415133596</v>
      </c>
      <c r="AA59" s="71">
        <f t="shared" si="0"/>
        <v>44.687654643842016</v>
      </c>
      <c r="AB59" s="42">
        <f t="shared" si="1"/>
        <v>0.949419547850097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70"/>
    </row>
    <row r="60" spans="1:35" ht="14.25">
      <c r="A60" s="55">
        <v>40368</v>
      </c>
      <c r="B60" s="30" t="s">
        <v>1250</v>
      </c>
      <c r="C60" s="67" t="s">
        <v>875</v>
      </c>
      <c r="D60" s="154" t="s">
        <v>1088</v>
      </c>
      <c r="E60" s="66">
        <v>0.11041666666666666</v>
      </c>
      <c r="F60" s="85" t="s">
        <v>928</v>
      </c>
      <c r="G60" s="85" t="s">
        <v>929</v>
      </c>
      <c r="H60" s="20">
        <v>2.717015</v>
      </c>
      <c r="I60" s="20">
        <v>0.840433</v>
      </c>
      <c r="J60" s="20">
        <v>0.056189</v>
      </c>
      <c r="K60" s="75">
        <v>46.35977430926134</v>
      </c>
      <c r="L60" s="75">
        <v>0.11923940963868497</v>
      </c>
      <c r="M60" s="75">
        <v>1.039013266668355</v>
      </c>
      <c r="N60" s="75">
        <v>0.40383766510978375</v>
      </c>
      <c r="O60" s="75">
        <v>0.22853047317904393</v>
      </c>
      <c r="P60" s="75">
        <v>0.6372683371969778</v>
      </c>
      <c r="Q60" s="75">
        <v>0.050281824055863185</v>
      </c>
      <c r="R60" s="75">
        <v>0.20315834518877068</v>
      </c>
      <c r="S60" s="75">
        <v>0.014922196921175981</v>
      </c>
      <c r="T60" s="75">
        <v>0.10294545388848898</v>
      </c>
      <c r="U60" s="75">
        <v>0.005679506900415504</v>
      </c>
      <c r="V60" s="75">
        <v>0.0061583462345526155</v>
      </c>
      <c r="W60" s="75">
        <v>0</v>
      </c>
      <c r="X60" s="75">
        <v>0.005344865698204963</v>
      </c>
      <c r="Y60" s="75">
        <v>0.008641979725785152</v>
      </c>
      <c r="Z60" s="75">
        <v>0</v>
      </c>
      <c r="AA60" s="71">
        <f t="shared" si="0"/>
        <v>49.18479597966744</v>
      </c>
      <c r="AB60" s="42">
        <f t="shared" si="1"/>
        <v>1.0344008558102349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70"/>
    </row>
    <row r="61" spans="1:35" ht="14.25">
      <c r="A61" s="21">
        <v>40370</v>
      </c>
      <c r="B61" s="22" t="s">
        <v>1251</v>
      </c>
      <c r="C61" s="13" t="s">
        <v>842</v>
      </c>
      <c r="D61" s="154" t="s">
        <v>1089</v>
      </c>
      <c r="E61" s="23">
        <v>0.15</v>
      </c>
      <c r="F61" s="102" t="s">
        <v>930</v>
      </c>
      <c r="G61" s="102" t="s">
        <v>931</v>
      </c>
      <c r="H61" s="234" t="s">
        <v>755</v>
      </c>
      <c r="I61" s="234"/>
      <c r="J61" s="234"/>
      <c r="K61" s="75">
        <v>0.022948739080270314</v>
      </c>
      <c r="L61" s="75">
        <v>0.005477959882758472</v>
      </c>
      <c r="M61" s="75">
        <v>0.014497029546871527</v>
      </c>
      <c r="N61" s="75">
        <v>0.004128034054507277</v>
      </c>
      <c r="O61" s="75">
        <v>0</v>
      </c>
      <c r="P61" s="75">
        <v>0.008532223450608051</v>
      </c>
      <c r="Q61" s="75">
        <v>0.005839240424009885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1">
        <f t="shared" si="0"/>
        <v>0.06142322643902552</v>
      </c>
      <c r="AB61" s="42">
        <f t="shared" si="1"/>
        <v>0.014371463874617936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70"/>
    </row>
    <row r="62" spans="1:35" ht="14.25">
      <c r="A62" s="21">
        <v>40370</v>
      </c>
      <c r="B62" s="22" t="s">
        <v>1252</v>
      </c>
      <c r="C62" s="13" t="s">
        <v>1355</v>
      </c>
      <c r="D62" s="154" t="s">
        <v>1090</v>
      </c>
      <c r="E62" s="23">
        <v>0.31805555555555554</v>
      </c>
      <c r="F62" s="102" t="s">
        <v>932</v>
      </c>
      <c r="G62" s="102" t="s">
        <v>933</v>
      </c>
      <c r="H62" s="24">
        <v>2.996519</v>
      </c>
      <c r="I62" s="24">
        <v>1.409313</v>
      </c>
      <c r="J62" s="24">
        <v>0.114246</v>
      </c>
      <c r="K62" s="75">
        <v>3.2749997209299266</v>
      </c>
      <c r="L62" s="75">
        <v>0.018257781951060956</v>
      </c>
      <c r="M62" s="75">
        <v>0.07631161292652577</v>
      </c>
      <c r="N62" s="75">
        <v>0.0359508902335324</v>
      </c>
      <c r="O62" s="75">
        <v>0.09594074521558983</v>
      </c>
      <c r="P62" s="75">
        <v>0.06716841643317692</v>
      </c>
      <c r="Q62" s="75">
        <v>0.014388684468149747</v>
      </c>
      <c r="R62" s="75">
        <v>0.028077034736522295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1">
        <f t="shared" si="0"/>
        <v>3.611094886894484</v>
      </c>
      <c r="AB62" s="42">
        <f t="shared" si="1"/>
        <v>0.10963413563784896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70"/>
    </row>
    <row r="63" spans="1:35" ht="14.25">
      <c r="A63" s="21">
        <v>40370</v>
      </c>
      <c r="B63" s="22" t="s">
        <v>1253</v>
      </c>
      <c r="C63" s="13" t="s">
        <v>874</v>
      </c>
      <c r="D63" s="154" t="s">
        <v>1091</v>
      </c>
      <c r="E63" s="23">
        <v>0.8479166666666668</v>
      </c>
      <c r="F63" s="91" t="s">
        <v>934</v>
      </c>
      <c r="G63" s="91" t="s">
        <v>935</v>
      </c>
      <c r="H63" s="22">
        <v>2.553266</v>
      </c>
      <c r="I63" s="22">
        <v>0.541481</v>
      </c>
      <c r="J63" s="22">
        <v>0.058923</v>
      </c>
      <c r="K63" s="75">
        <v>12.534028417313511</v>
      </c>
      <c r="L63" s="75">
        <v>0.04674253387712143</v>
      </c>
      <c r="M63" s="75">
        <v>0.35844494145507166</v>
      </c>
      <c r="N63" s="75">
        <v>0.14253650835416393</v>
      </c>
      <c r="O63" s="75">
        <v>0.15089988159452702</v>
      </c>
      <c r="P63" s="75">
        <v>0.31601697767237935</v>
      </c>
      <c r="Q63" s="75">
        <v>0.02807227305179794</v>
      </c>
      <c r="R63" s="75">
        <v>0.08231864115717398</v>
      </c>
      <c r="S63" s="75">
        <v>0</v>
      </c>
      <c r="T63" s="75">
        <v>0</v>
      </c>
      <c r="U63" s="75">
        <v>0.0031401685586460283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1">
        <f t="shared" si="0"/>
        <v>13.662200343034394</v>
      </c>
      <c r="AB63" s="42">
        <f t="shared" si="1"/>
        <v>0.42954806043999727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70"/>
    </row>
    <row r="64" spans="1:35" ht="14.25">
      <c r="A64" s="21">
        <v>40370</v>
      </c>
      <c r="B64" s="22" t="s">
        <v>1254</v>
      </c>
      <c r="C64" s="13" t="s">
        <v>873</v>
      </c>
      <c r="D64" s="154" t="s">
        <v>1092</v>
      </c>
      <c r="E64" s="23">
        <v>0.8861111111111111</v>
      </c>
      <c r="F64" s="91" t="s">
        <v>936</v>
      </c>
      <c r="G64" s="91" t="s">
        <v>937</v>
      </c>
      <c r="H64" s="22">
        <v>2.580003</v>
      </c>
      <c r="I64" s="22">
        <v>0.581671</v>
      </c>
      <c r="J64" s="22">
        <v>0.062343</v>
      </c>
      <c r="K64" s="75">
        <v>34.88999862333033</v>
      </c>
      <c r="L64" s="75">
        <v>0.11317017656247419</v>
      </c>
      <c r="M64" s="75">
        <v>0.9003703792082497</v>
      </c>
      <c r="N64" s="75">
        <v>0.35866286828208144</v>
      </c>
      <c r="O64" s="75">
        <v>0.25564012386355917</v>
      </c>
      <c r="P64" s="75">
        <v>0.6354607735536809</v>
      </c>
      <c r="Q64" s="75">
        <v>0.05007526806031212</v>
      </c>
      <c r="R64" s="75">
        <v>0</v>
      </c>
      <c r="S64" s="75">
        <v>0</v>
      </c>
      <c r="T64" s="75">
        <v>0</v>
      </c>
      <c r="U64" s="75">
        <v>0.005006372965828443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1">
        <f t="shared" si="0"/>
        <v>37.208384585826515</v>
      </c>
      <c r="AB64" s="42">
        <f t="shared" si="1"/>
        <v>0.6905424145798215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70"/>
    </row>
    <row r="65" spans="1:35" ht="14.25">
      <c r="A65" s="25">
        <v>40371</v>
      </c>
      <c r="B65" s="24" t="s">
        <v>1255</v>
      </c>
      <c r="C65" s="12" t="s">
        <v>872</v>
      </c>
      <c r="D65" s="154" t="s">
        <v>1093</v>
      </c>
      <c r="E65" s="26">
        <v>0.13194444444444445</v>
      </c>
      <c r="F65" s="91" t="s">
        <v>938</v>
      </c>
      <c r="G65" s="91" t="s">
        <v>939</v>
      </c>
      <c r="H65" s="24">
        <v>2.54318</v>
      </c>
      <c r="I65" s="24">
        <v>0.588913</v>
      </c>
      <c r="J65" s="24">
        <v>0.075696</v>
      </c>
      <c r="K65" s="75">
        <v>10.52353653264159</v>
      </c>
      <c r="L65" s="75">
        <v>0.0382187635105923</v>
      </c>
      <c r="M65" s="75">
        <v>0.28321227842628616</v>
      </c>
      <c r="N65" s="75">
        <v>0.11412235192390834</v>
      </c>
      <c r="O65" s="75">
        <v>0.13331603977518375</v>
      </c>
      <c r="P65" s="75">
        <v>0.3597550732895734</v>
      </c>
      <c r="Q65" s="75">
        <v>0.030568392385242473</v>
      </c>
      <c r="R65" s="75">
        <v>0.09492067587029966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1">
        <f t="shared" si="0"/>
        <v>11.577650107822675</v>
      </c>
      <c r="AB65" s="42">
        <f t="shared" si="1"/>
        <v>0.4852441415451155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70"/>
    </row>
    <row r="66" spans="1:35" ht="14.25">
      <c r="A66" s="27">
        <v>40371</v>
      </c>
      <c r="B66" s="24" t="s">
        <v>1256</v>
      </c>
      <c r="C66" s="12" t="s">
        <v>871</v>
      </c>
      <c r="D66" s="154" t="s">
        <v>1094</v>
      </c>
      <c r="E66" s="26">
        <v>0.15555555555555556</v>
      </c>
      <c r="F66" s="91" t="s">
        <v>940</v>
      </c>
      <c r="G66" s="91" t="s">
        <v>941</v>
      </c>
      <c r="H66" s="22">
        <v>2.53958</v>
      </c>
      <c r="I66" s="22">
        <v>0.501305</v>
      </c>
      <c r="J66" s="22">
        <v>0.074726</v>
      </c>
      <c r="K66" s="75">
        <v>7.861832529881793</v>
      </c>
      <c r="L66" s="75">
        <v>0.026272535164762596</v>
      </c>
      <c r="M66" s="75">
        <v>0.21192762332430826</v>
      </c>
      <c r="N66" s="75">
        <v>0.08628541240176979</v>
      </c>
      <c r="O66" s="75">
        <v>0.097767945585419</v>
      </c>
      <c r="P66" s="75">
        <v>0.2753014727834494</v>
      </c>
      <c r="Q66" s="75">
        <v>0.02708702618576115</v>
      </c>
      <c r="R66" s="75">
        <v>0.07539722049000921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1">
        <f t="shared" si="0"/>
        <v>8.661871765817272</v>
      </c>
      <c r="AB66" s="42">
        <f t="shared" si="1"/>
        <v>0.3777857194592198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70"/>
    </row>
    <row r="67" spans="1:35" ht="14.25">
      <c r="A67" s="25">
        <v>40371</v>
      </c>
      <c r="B67" s="24" t="s">
        <v>1257</v>
      </c>
      <c r="C67" s="12" t="s">
        <v>870</v>
      </c>
      <c r="D67" s="154" t="s">
        <v>1095</v>
      </c>
      <c r="E67" s="26">
        <v>0.7569444444444445</v>
      </c>
      <c r="F67" s="233" t="s">
        <v>942</v>
      </c>
      <c r="G67" s="233"/>
      <c r="H67" s="24">
        <v>2.511118</v>
      </c>
      <c r="I67" s="24">
        <v>0.357574</v>
      </c>
      <c r="J67" s="24">
        <v>0.063506</v>
      </c>
      <c r="K67" s="75">
        <v>10.16581291583106</v>
      </c>
      <c r="L67" s="75">
        <v>0.043705189227339625</v>
      </c>
      <c r="M67" s="75">
        <v>0.34311393233089177</v>
      </c>
      <c r="N67" s="75">
        <v>0.1199777936531162</v>
      </c>
      <c r="O67" s="75">
        <v>0.15657736501897868</v>
      </c>
      <c r="P67" s="75">
        <v>0.2928396073784892</v>
      </c>
      <c r="Q67" s="75">
        <v>0.03236485250562376</v>
      </c>
      <c r="R67" s="75">
        <v>0.07385410110593718</v>
      </c>
      <c r="S67" s="75">
        <v>0</v>
      </c>
      <c r="T67" s="75">
        <v>0</v>
      </c>
      <c r="U67" s="75">
        <v>0.003924896183237441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1">
        <f t="shared" si="0"/>
        <v>11.232170653234675</v>
      </c>
      <c r="AB67" s="42">
        <f t="shared" si="1"/>
        <v>0.40298345717328754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70"/>
    </row>
    <row r="68" spans="1:35" ht="14.25">
      <c r="A68" s="25">
        <v>40371</v>
      </c>
      <c r="B68" s="24" t="s">
        <v>1258</v>
      </c>
      <c r="C68" s="12" t="s">
        <v>869</v>
      </c>
      <c r="D68" s="154" t="s">
        <v>1096</v>
      </c>
      <c r="E68" s="26">
        <v>0.7652777777777778</v>
      </c>
      <c r="F68" s="233"/>
      <c r="G68" s="233"/>
      <c r="H68" s="24">
        <v>2.582891</v>
      </c>
      <c r="I68" s="24">
        <v>0.479777</v>
      </c>
      <c r="J68" s="24">
        <v>0.061199</v>
      </c>
      <c r="K68" s="75">
        <v>15.051901476040856</v>
      </c>
      <c r="L68" s="75">
        <v>0.06146634202523716</v>
      </c>
      <c r="M68" s="75">
        <v>0.5079011123346905</v>
      </c>
      <c r="N68" s="75">
        <v>0.19286246855457106</v>
      </c>
      <c r="O68" s="75">
        <v>0.17468261585556824</v>
      </c>
      <c r="P68" s="75">
        <v>0.4237913691501491</v>
      </c>
      <c r="Q68" s="75">
        <v>0.050173518096346105</v>
      </c>
      <c r="R68" s="75">
        <v>0.10529397110583591</v>
      </c>
      <c r="S68" s="75">
        <v>0.016846798681483355</v>
      </c>
      <c r="T68" s="75">
        <v>0</v>
      </c>
      <c r="U68" s="75">
        <v>0.009109334192065836</v>
      </c>
      <c r="V68" s="75">
        <v>0.013383535782439731</v>
      </c>
      <c r="W68" s="75">
        <v>0</v>
      </c>
      <c r="X68" s="75">
        <v>0.005769451603247723</v>
      </c>
      <c r="Y68" s="75">
        <v>0.009183783475118425</v>
      </c>
      <c r="Z68" s="75">
        <v>0</v>
      </c>
      <c r="AA68" s="71">
        <f aca="true" t="shared" si="2" ref="AA68:AA99">SUM(K68:Z68)</f>
        <v>16.62236577689761</v>
      </c>
      <c r="AB68" s="42">
        <f aca="true" t="shared" si="3" ref="AB68:AB99">SUM(P68:Z68)</f>
        <v>0.6335517620866862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70"/>
    </row>
    <row r="69" spans="1:35" ht="14.25">
      <c r="A69" s="25">
        <v>40371</v>
      </c>
      <c r="B69" s="24" t="s">
        <v>1259</v>
      </c>
      <c r="C69" s="12" t="s">
        <v>868</v>
      </c>
      <c r="D69" s="154" t="s">
        <v>1097</v>
      </c>
      <c r="E69" s="26">
        <v>0.8013888888888889</v>
      </c>
      <c r="F69" s="91" t="s">
        <v>943</v>
      </c>
      <c r="G69" s="91" t="s">
        <v>944</v>
      </c>
      <c r="H69" s="22">
        <v>2.641599</v>
      </c>
      <c r="I69" s="22">
        <v>0.564601</v>
      </c>
      <c r="J69" s="22">
        <v>0.060112</v>
      </c>
      <c r="K69" s="75">
        <v>12.97958252700117</v>
      </c>
      <c r="L69" s="75">
        <v>0.061451180252645704</v>
      </c>
      <c r="M69" s="75">
        <v>0.49869482103506746</v>
      </c>
      <c r="N69" s="75">
        <v>0.19671210541111603</v>
      </c>
      <c r="O69" s="75">
        <v>0.1722177867655727</v>
      </c>
      <c r="P69" s="75">
        <v>0.4466123791342152</v>
      </c>
      <c r="Q69" s="75">
        <v>0.0479537429676809</v>
      </c>
      <c r="R69" s="75">
        <v>0.11840121286135039</v>
      </c>
      <c r="S69" s="75">
        <v>0</v>
      </c>
      <c r="T69" s="75">
        <v>0</v>
      </c>
      <c r="U69" s="75">
        <v>0.005877576994931896</v>
      </c>
      <c r="V69" s="75">
        <v>0.009520531436529825</v>
      </c>
      <c r="W69" s="75">
        <v>0</v>
      </c>
      <c r="X69" s="75">
        <v>0</v>
      </c>
      <c r="Y69" s="75">
        <v>0</v>
      </c>
      <c r="Z69" s="75">
        <v>0</v>
      </c>
      <c r="AA69" s="71">
        <f t="shared" si="2"/>
        <v>14.537023863860284</v>
      </c>
      <c r="AB69" s="42">
        <f t="shared" si="3"/>
        <v>0.6283654433947082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70"/>
    </row>
    <row r="70" spans="1:35" ht="14.25">
      <c r="A70" s="25">
        <v>40371</v>
      </c>
      <c r="B70" s="24" t="s">
        <v>998</v>
      </c>
      <c r="C70" s="12" t="s">
        <v>1355</v>
      </c>
      <c r="D70" s="154" t="s">
        <v>1098</v>
      </c>
      <c r="E70" s="26">
        <v>0.9541666666666666</v>
      </c>
      <c r="F70" s="91" t="s">
        <v>945</v>
      </c>
      <c r="G70" s="91" t="s">
        <v>946</v>
      </c>
      <c r="H70" s="24">
        <v>2.785964</v>
      </c>
      <c r="I70" s="24">
        <v>0.986947</v>
      </c>
      <c r="J70" s="24">
        <v>0.085033</v>
      </c>
      <c r="K70" s="75">
        <v>0.31491976592348986</v>
      </c>
      <c r="L70" s="75">
        <v>0.009268559268752719</v>
      </c>
      <c r="M70" s="75">
        <v>0.022709290516032304</v>
      </c>
      <c r="N70" s="75">
        <v>0.006627944092469893</v>
      </c>
      <c r="O70" s="75">
        <v>0</v>
      </c>
      <c r="P70" s="75">
        <v>0.029245120675928916</v>
      </c>
      <c r="Q70" s="75">
        <v>0.01225085238070925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1">
        <f t="shared" si="2"/>
        <v>0.395021532857383</v>
      </c>
      <c r="AB70" s="42">
        <f t="shared" si="3"/>
        <v>0.041495973056638165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70"/>
    </row>
    <row r="71" spans="1:35" ht="14.25">
      <c r="A71" s="25">
        <v>40372</v>
      </c>
      <c r="B71" s="24" t="s">
        <v>999</v>
      </c>
      <c r="C71" s="12" t="s">
        <v>867</v>
      </c>
      <c r="D71" s="154" t="s">
        <v>1099</v>
      </c>
      <c r="E71" s="26">
        <v>0.016666666666666666</v>
      </c>
      <c r="F71" s="91" t="s">
        <v>947</v>
      </c>
      <c r="G71" s="91" t="s">
        <v>948</v>
      </c>
      <c r="H71" s="24">
        <v>2.575134</v>
      </c>
      <c r="I71" s="24">
        <v>0.394886</v>
      </c>
      <c r="J71" s="24">
        <v>0.056189</v>
      </c>
      <c r="K71" s="75">
        <v>13.824368550461253</v>
      </c>
      <c r="L71" s="75">
        <v>0.045347496902963726</v>
      </c>
      <c r="M71" s="75">
        <v>0.3606683938801305</v>
      </c>
      <c r="N71" s="75">
        <v>0.14585361865893612</v>
      </c>
      <c r="O71" s="75">
        <v>0.20332983279148298</v>
      </c>
      <c r="P71" s="75">
        <v>0.3400990894288895</v>
      </c>
      <c r="Q71" s="75">
        <v>0.03841951907630158</v>
      </c>
      <c r="R71" s="75">
        <v>0.09727131465290595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1">
        <f t="shared" si="2"/>
        <v>15.055357815852865</v>
      </c>
      <c r="AB71" s="42">
        <f t="shared" si="3"/>
        <v>0.47578992315809704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70"/>
    </row>
    <row r="72" spans="1:35" ht="14.25">
      <c r="A72" s="25">
        <v>40372</v>
      </c>
      <c r="B72" s="24" t="s">
        <v>1000</v>
      </c>
      <c r="C72" s="12" t="s">
        <v>866</v>
      </c>
      <c r="D72" s="154" t="s">
        <v>1100</v>
      </c>
      <c r="E72" s="26">
        <v>0.035416666666666666</v>
      </c>
      <c r="F72" s="91" t="s">
        <v>949</v>
      </c>
      <c r="G72" s="91" t="s">
        <v>950</v>
      </c>
      <c r="H72" s="24">
        <v>2.692707</v>
      </c>
      <c r="I72" s="24">
        <v>0.540236</v>
      </c>
      <c r="J72" s="24">
        <v>0.062259</v>
      </c>
      <c r="K72" s="75">
        <v>17.916967220553186</v>
      </c>
      <c r="L72" s="75">
        <v>0.06196218160281607</v>
      </c>
      <c r="M72" s="75">
        <v>0.4836101333053126</v>
      </c>
      <c r="N72" s="75">
        <v>0.18659066050848022</v>
      </c>
      <c r="O72" s="75">
        <v>0.24178550788321096</v>
      </c>
      <c r="P72" s="75">
        <v>0.41545989757332613</v>
      </c>
      <c r="Q72" s="75">
        <v>0.04262629629169345</v>
      </c>
      <c r="R72" s="75">
        <v>0.13217241484497602</v>
      </c>
      <c r="S72" s="75">
        <v>0</v>
      </c>
      <c r="T72" s="75">
        <v>0</v>
      </c>
      <c r="U72" s="75">
        <v>0.004550753270388307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1">
        <f t="shared" si="2"/>
        <v>19.48572506583339</v>
      </c>
      <c r="AB72" s="42">
        <f t="shared" si="3"/>
        <v>0.5948093619803839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70"/>
    </row>
    <row r="73" spans="1:35" ht="14.25">
      <c r="A73" s="25">
        <v>40372</v>
      </c>
      <c r="B73" s="24" t="s">
        <v>1001</v>
      </c>
      <c r="C73" s="12" t="s">
        <v>865</v>
      </c>
      <c r="D73" s="154" t="s">
        <v>1101</v>
      </c>
      <c r="E73" s="26">
        <v>0.04375</v>
      </c>
      <c r="F73" s="91" t="s">
        <v>949</v>
      </c>
      <c r="G73" s="91" t="s">
        <v>951</v>
      </c>
      <c r="H73" s="22">
        <v>2.761867</v>
      </c>
      <c r="I73" s="22">
        <v>0.676246</v>
      </c>
      <c r="J73" s="22">
        <v>0.070857</v>
      </c>
      <c r="K73" s="75">
        <v>23.04210712693459</v>
      </c>
      <c r="L73" s="75">
        <v>0.06797490605693905</v>
      </c>
      <c r="M73" s="75">
        <v>0.6109246544806063</v>
      </c>
      <c r="N73" s="75">
        <v>0.24137723711865483</v>
      </c>
      <c r="O73" s="75">
        <v>0.2349538245971594</v>
      </c>
      <c r="P73" s="75">
        <v>0.5133884073672805</v>
      </c>
      <c r="Q73" s="75">
        <v>0.04681441229639769</v>
      </c>
      <c r="R73" s="75">
        <v>0.15013172190694835</v>
      </c>
      <c r="S73" s="75">
        <v>0</v>
      </c>
      <c r="T73" s="75">
        <v>0</v>
      </c>
      <c r="U73" s="75">
        <v>0.00589467219661043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1">
        <f t="shared" si="2"/>
        <v>24.913566962955187</v>
      </c>
      <c r="AB73" s="42">
        <f t="shared" si="3"/>
        <v>0.716229213767237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70"/>
    </row>
    <row r="74" spans="1:35" ht="14.25">
      <c r="A74" s="25">
        <v>40372</v>
      </c>
      <c r="B74" s="24" t="s">
        <v>1002</v>
      </c>
      <c r="C74" s="14" t="s">
        <v>1138</v>
      </c>
      <c r="D74" s="154" t="s">
        <v>1102</v>
      </c>
      <c r="E74" s="26">
        <v>0.16458333333333333</v>
      </c>
      <c r="F74" s="91" t="s">
        <v>952</v>
      </c>
      <c r="G74" s="91" t="s">
        <v>953</v>
      </c>
      <c r="H74" s="28">
        <v>2.7981515666666668</v>
      </c>
      <c r="I74" s="28">
        <v>0.7020401666666666</v>
      </c>
      <c r="J74" s="28">
        <v>0.07263343333333333</v>
      </c>
      <c r="K74" s="75">
        <v>0.5294526459232342</v>
      </c>
      <c r="L74" s="75">
        <v>0.005580081762434704</v>
      </c>
      <c r="M74" s="75">
        <v>0.02428344310697252</v>
      </c>
      <c r="N74" s="75">
        <v>0.01092387008857597</v>
      </c>
      <c r="O74" s="75">
        <v>0.08952986600045423</v>
      </c>
      <c r="P74" s="75">
        <v>0.02885469820015879</v>
      </c>
      <c r="Q74" s="75">
        <v>0.00822864216864571</v>
      </c>
      <c r="R74" s="75">
        <v>0.012065760148029228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2.1682067859853413</v>
      </c>
      <c r="Y74" s="75">
        <v>0.01150887891042788</v>
      </c>
      <c r="Z74" s="75">
        <v>0</v>
      </c>
      <c r="AA74" s="71">
        <f t="shared" si="2"/>
        <v>2.8886346722942746</v>
      </c>
      <c r="AB74" s="42">
        <f t="shared" si="3"/>
        <v>2.2288647654126033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70"/>
    </row>
    <row r="75" spans="1:35" ht="14.25">
      <c r="A75" s="25">
        <v>40372</v>
      </c>
      <c r="B75" s="24" t="s">
        <v>1003</v>
      </c>
      <c r="C75" s="14" t="s">
        <v>1138</v>
      </c>
      <c r="D75" s="154" t="s">
        <v>1103</v>
      </c>
      <c r="E75" s="26">
        <v>0.16458333333333333</v>
      </c>
      <c r="F75" s="91" t="s">
        <v>952</v>
      </c>
      <c r="G75" s="91" t="s">
        <v>953</v>
      </c>
      <c r="H75" s="28">
        <v>2.7981515666666668</v>
      </c>
      <c r="I75" s="28">
        <v>0.7020401666666666</v>
      </c>
      <c r="J75" s="28">
        <v>0.07263343333333333</v>
      </c>
      <c r="K75" s="75">
        <v>0.5435409216036268</v>
      </c>
      <c r="L75" s="75">
        <v>0.007525857622830606</v>
      </c>
      <c r="M75" s="75">
        <v>0.027986212663719312</v>
      </c>
      <c r="N75" s="75">
        <v>0.010073124457452612</v>
      </c>
      <c r="O75" s="75">
        <v>0.07472840263436605</v>
      </c>
      <c r="P75" s="75">
        <v>0.029946631821601802</v>
      </c>
      <c r="Q75" s="75">
        <v>0.009038712440168408</v>
      </c>
      <c r="R75" s="75">
        <v>0.011425762802759856</v>
      </c>
      <c r="S75" s="75">
        <v>0</v>
      </c>
      <c r="T75" s="75">
        <v>0</v>
      </c>
      <c r="U75" s="75">
        <v>0.009565051334536454</v>
      </c>
      <c r="V75" s="75">
        <v>0</v>
      </c>
      <c r="W75" s="75">
        <v>0</v>
      </c>
      <c r="X75" s="75">
        <v>1.6417434205260377</v>
      </c>
      <c r="Y75" s="75">
        <v>0</v>
      </c>
      <c r="Z75" s="75">
        <v>0</v>
      </c>
      <c r="AA75" s="71">
        <f t="shared" si="2"/>
        <v>2.3655740979071</v>
      </c>
      <c r="AB75" s="42">
        <f t="shared" si="3"/>
        <v>1.7017195789251043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70"/>
    </row>
    <row r="76" spans="1:35" ht="14.25">
      <c r="A76" s="25">
        <v>40372</v>
      </c>
      <c r="B76" s="24" t="s">
        <v>1004</v>
      </c>
      <c r="C76" s="14" t="s">
        <v>1138</v>
      </c>
      <c r="D76" s="154" t="s">
        <v>1104</v>
      </c>
      <c r="E76" s="26">
        <v>0.16458333333333333</v>
      </c>
      <c r="F76" s="91" t="s">
        <v>952</v>
      </c>
      <c r="G76" s="91" t="s">
        <v>953</v>
      </c>
      <c r="H76" s="28">
        <v>2.7981515666666668</v>
      </c>
      <c r="I76" s="28">
        <v>0.7020401666666666</v>
      </c>
      <c r="J76" s="28">
        <v>0.07263343333333333</v>
      </c>
      <c r="K76" s="75">
        <v>0.5057782685774841</v>
      </c>
      <c r="L76" s="75">
        <v>0.006434611811546118</v>
      </c>
      <c r="M76" s="75">
        <v>0.023328387921045073</v>
      </c>
      <c r="N76" s="75">
        <v>0.010547091879685843</v>
      </c>
      <c r="O76" s="75">
        <v>0.08611062801453911</v>
      </c>
      <c r="P76" s="75">
        <v>0.02560143626570915</v>
      </c>
      <c r="Q76" s="75">
        <v>0.007075334898494682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1">
        <f t="shared" si="2"/>
        <v>0.664875759368504</v>
      </c>
      <c r="AB76" s="42">
        <f t="shared" si="3"/>
        <v>0.03267677116420383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70"/>
    </row>
    <row r="77" spans="1:35" ht="14.25">
      <c r="A77" s="25">
        <v>40372</v>
      </c>
      <c r="B77" s="24" t="s">
        <v>1005</v>
      </c>
      <c r="C77" s="14" t="s">
        <v>1138</v>
      </c>
      <c r="D77" s="154" t="s">
        <v>1105</v>
      </c>
      <c r="E77" s="26">
        <v>0.16458333333333333</v>
      </c>
      <c r="F77" s="91" t="s">
        <v>952</v>
      </c>
      <c r="G77" s="91" t="s">
        <v>953</v>
      </c>
      <c r="H77" s="28">
        <v>2.7981515666666668</v>
      </c>
      <c r="I77" s="28">
        <v>0.7020401666666666</v>
      </c>
      <c r="J77" s="28">
        <v>0.07263343333333333</v>
      </c>
      <c r="K77" s="75">
        <v>0.48056712369036536</v>
      </c>
      <c r="L77" s="75">
        <v>0.006652544230387391</v>
      </c>
      <c r="M77" s="75">
        <v>0.022428577691020347</v>
      </c>
      <c r="N77" s="75">
        <v>0.011425480725839932</v>
      </c>
      <c r="O77" s="75">
        <v>0.08696881631979453</v>
      </c>
      <c r="P77" s="75">
        <v>0.029654904366588408</v>
      </c>
      <c r="Q77" s="75">
        <v>0.008727120668116472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0.006489714377848651</v>
      </c>
      <c r="Z77" s="75">
        <v>0</v>
      </c>
      <c r="AA77" s="71">
        <f t="shared" si="2"/>
        <v>0.652914282069961</v>
      </c>
      <c r="AB77" s="42">
        <f t="shared" si="3"/>
        <v>0.04487173941255353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70"/>
    </row>
    <row r="78" spans="1:35" ht="14.25">
      <c r="A78" s="25">
        <v>40374</v>
      </c>
      <c r="B78" s="24" t="s">
        <v>1006</v>
      </c>
      <c r="C78" s="12" t="s">
        <v>864</v>
      </c>
      <c r="D78" s="154" t="s">
        <v>1106</v>
      </c>
      <c r="E78" s="26">
        <v>0.5666666666666667</v>
      </c>
      <c r="F78" s="91" t="s">
        <v>954</v>
      </c>
      <c r="G78" s="91" t="s">
        <v>955</v>
      </c>
      <c r="H78" s="24">
        <v>2.423807</v>
      </c>
      <c r="I78" s="24">
        <v>0.381301</v>
      </c>
      <c r="J78" s="24">
        <v>0.064704</v>
      </c>
      <c r="K78" s="75">
        <v>11.079446182313305</v>
      </c>
      <c r="L78" s="75">
        <v>0.041703435394337185</v>
      </c>
      <c r="M78" s="75">
        <v>0.36294998778060955</v>
      </c>
      <c r="N78" s="75">
        <v>0.13977870683936738</v>
      </c>
      <c r="O78" s="75">
        <v>0.1313436616276228</v>
      </c>
      <c r="P78" s="75">
        <v>0.2861267230900704</v>
      </c>
      <c r="Q78" s="75">
        <v>0.026303311623858124</v>
      </c>
      <c r="R78" s="75">
        <v>0.042821090569382735</v>
      </c>
      <c r="S78" s="75">
        <v>0</v>
      </c>
      <c r="T78" s="75">
        <v>0</v>
      </c>
      <c r="U78" s="75">
        <v>0.003581416328371673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1">
        <f t="shared" si="2"/>
        <v>12.114054515566925</v>
      </c>
      <c r="AB78" s="42">
        <f t="shared" si="3"/>
        <v>0.35883254161168293</v>
      </c>
      <c r="AC78" s="72">
        <v>475.1493398401164</v>
      </c>
      <c r="AD78" s="72">
        <v>6.368492150256282</v>
      </c>
      <c r="AE78" s="72">
        <v>2.236665769973833</v>
      </c>
      <c r="AF78" s="72">
        <v>3.8853167248891585</v>
      </c>
      <c r="AG78" s="72">
        <v>1.3645545474554304</v>
      </c>
      <c r="AH78" s="72">
        <v>0.7826724905321552</v>
      </c>
      <c r="AI78" s="70"/>
    </row>
    <row r="79" spans="1:35" ht="14.25">
      <c r="A79" s="25">
        <v>40374</v>
      </c>
      <c r="B79" s="24" t="s">
        <v>1007</v>
      </c>
      <c r="C79" s="12" t="s">
        <v>863</v>
      </c>
      <c r="D79" s="154" t="s">
        <v>1107</v>
      </c>
      <c r="E79" s="26">
        <v>0.7361111111111112</v>
      </c>
      <c r="F79" s="91" t="s">
        <v>956</v>
      </c>
      <c r="G79" s="91" t="s">
        <v>957</v>
      </c>
      <c r="H79" s="29">
        <v>2.783239777777778</v>
      </c>
      <c r="I79" s="29">
        <v>1.2032677777777776</v>
      </c>
      <c r="J79" s="29">
        <v>0.12847144444444444</v>
      </c>
      <c r="K79" s="75">
        <v>17.720489277310534</v>
      </c>
      <c r="L79" s="75">
        <v>0.055286268434172815</v>
      </c>
      <c r="M79" s="75">
        <v>0.48498316753255827</v>
      </c>
      <c r="N79" s="75">
        <v>0.20929120168674137</v>
      </c>
      <c r="O79" s="75">
        <v>0.15703399110034247</v>
      </c>
      <c r="P79" s="75">
        <v>0.4454086271027975</v>
      </c>
      <c r="Q79" s="75">
        <v>0.042750906363715854</v>
      </c>
      <c r="R79" s="75">
        <v>0.062172757296311984</v>
      </c>
      <c r="S79" s="75">
        <v>0</v>
      </c>
      <c r="T79" s="75">
        <v>0</v>
      </c>
      <c r="U79" s="75">
        <v>0.003860387384689747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1">
        <f t="shared" si="2"/>
        <v>19.181276584211865</v>
      </c>
      <c r="AB79" s="42">
        <f t="shared" si="3"/>
        <v>0.554192678147515</v>
      </c>
      <c r="AC79" s="72" t="s">
        <v>757</v>
      </c>
      <c r="AD79" s="72">
        <v>1.6217587532174464</v>
      </c>
      <c r="AE79" s="72">
        <v>2.7021886098508507</v>
      </c>
      <c r="AF79" s="72">
        <v>0.31176612135200077</v>
      </c>
      <c r="AG79" s="72">
        <v>0.5194674364380004</v>
      </c>
      <c r="AH79" s="72">
        <v>0.4951812941065066</v>
      </c>
      <c r="AI79" s="70"/>
    </row>
    <row r="80" spans="1:35" ht="14.25">
      <c r="A80" s="25">
        <v>40374</v>
      </c>
      <c r="B80" s="24" t="s">
        <v>1008</v>
      </c>
      <c r="C80" s="13" t="s">
        <v>1355</v>
      </c>
      <c r="D80" s="154" t="s">
        <v>1108</v>
      </c>
      <c r="E80" s="26">
        <v>0.9618055555555555</v>
      </c>
      <c r="F80" s="91" t="s">
        <v>958</v>
      </c>
      <c r="G80" s="91" t="s">
        <v>959</v>
      </c>
      <c r="H80" s="24">
        <v>2.65865</v>
      </c>
      <c r="I80" s="24">
        <v>0.718698</v>
      </c>
      <c r="J80" s="24">
        <v>0.147014</v>
      </c>
      <c r="K80" s="75">
        <v>0.4599767678416697</v>
      </c>
      <c r="L80" s="75">
        <v>0.004936770855571323</v>
      </c>
      <c r="M80" s="75">
        <v>0.028215016764827766</v>
      </c>
      <c r="N80" s="75">
        <v>0.008502216473483945</v>
      </c>
      <c r="O80" s="75">
        <v>0</v>
      </c>
      <c r="P80" s="75">
        <v>0.03973087528071887</v>
      </c>
      <c r="Q80" s="75">
        <v>0.010867017254899757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1">
        <f t="shared" si="2"/>
        <v>0.5522286644711714</v>
      </c>
      <c r="AB80" s="42">
        <f t="shared" si="3"/>
        <v>0.050597892535618624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70"/>
    </row>
    <row r="81" spans="1:35" ht="14.25">
      <c r="A81" s="25">
        <v>40375</v>
      </c>
      <c r="B81" s="24" t="s">
        <v>1009</v>
      </c>
      <c r="C81" s="13" t="s">
        <v>1355</v>
      </c>
      <c r="D81" s="154" t="s">
        <v>1109</v>
      </c>
      <c r="E81" s="26">
        <v>0.029166666666666664</v>
      </c>
      <c r="F81" s="91" t="s">
        <v>960</v>
      </c>
      <c r="G81" s="91" t="s">
        <v>961</v>
      </c>
      <c r="H81" s="24">
        <v>2.779924</v>
      </c>
      <c r="I81" s="24">
        <v>0.980909</v>
      </c>
      <c r="J81" s="24">
        <v>0.204999</v>
      </c>
      <c r="K81" s="75">
        <v>0.5815938794236539</v>
      </c>
      <c r="L81" s="75">
        <v>0.003859087865486199</v>
      </c>
      <c r="M81" s="75">
        <v>0.02450859311063165</v>
      </c>
      <c r="N81" s="75">
        <v>0.010990501698782332</v>
      </c>
      <c r="O81" s="75">
        <v>0</v>
      </c>
      <c r="P81" s="75">
        <v>0.03505212628106962</v>
      </c>
      <c r="Q81" s="75">
        <v>0.007365414065260925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1">
        <f t="shared" si="2"/>
        <v>0.6633696024448846</v>
      </c>
      <c r="AB81" s="42">
        <f t="shared" si="3"/>
        <v>0.042417540346330544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70"/>
    </row>
    <row r="82" spans="1:35" ht="14.25">
      <c r="A82" s="25">
        <v>40375</v>
      </c>
      <c r="B82" s="24" t="s">
        <v>1010</v>
      </c>
      <c r="C82" s="13" t="s">
        <v>862</v>
      </c>
      <c r="D82" s="154" t="s">
        <v>1110</v>
      </c>
      <c r="E82" s="26">
        <v>0.6527777777777778</v>
      </c>
      <c r="F82" s="91" t="s">
        <v>962</v>
      </c>
      <c r="G82" s="91" t="s">
        <v>963</v>
      </c>
      <c r="H82" s="24">
        <v>2.244235</v>
      </c>
      <c r="I82" s="24">
        <v>0.265528</v>
      </c>
      <c r="J82" s="24">
        <v>0.053687</v>
      </c>
      <c r="K82" s="75">
        <v>2.3457454176769867</v>
      </c>
      <c r="L82" s="75">
        <v>0.014656531909825502</v>
      </c>
      <c r="M82" s="75">
        <v>0.08984003860084164</v>
      </c>
      <c r="N82" s="75">
        <v>0.032764602050975096</v>
      </c>
      <c r="O82" s="75">
        <v>0.10769799727595326</v>
      </c>
      <c r="P82" s="75">
        <v>0.1372548620852805</v>
      </c>
      <c r="Q82" s="75">
        <v>0.01475479983066745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1">
        <f t="shared" si="2"/>
        <v>2.7427142494305303</v>
      </c>
      <c r="AB82" s="42">
        <f t="shared" si="3"/>
        <v>0.15200966191594795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70"/>
    </row>
    <row r="83" spans="1:35" ht="14.25">
      <c r="A83" s="25">
        <v>40375</v>
      </c>
      <c r="B83" s="24" t="s">
        <v>1011</v>
      </c>
      <c r="C83" s="13" t="s">
        <v>862</v>
      </c>
      <c r="D83" s="154" t="s">
        <v>1111</v>
      </c>
      <c r="E83" s="26">
        <v>0.7055555555555556</v>
      </c>
      <c r="F83" s="91" t="s">
        <v>964</v>
      </c>
      <c r="G83" s="91" t="s">
        <v>965</v>
      </c>
      <c r="H83" s="22">
        <v>2.580099</v>
      </c>
      <c r="I83" s="22">
        <v>0.681424</v>
      </c>
      <c r="J83" s="22">
        <v>0.078818</v>
      </c>
      <c r="K83" s="75">
        <v>5.670225070813095</v>
      </c>
      <c r="L83" s="75">
        <v>0.02323320262327433</v>
      </c>
      <c r="M83" s="75">
        <v>0.19032416661704785</v>
      </c>
      <c r="N83" s="75">
        <v>0.06687818446279867</v>
      </c>
      <c r="O83" s="75">
        <v>0.10132741593868819</v>
      </c>
      <c r="P83" s="75">
        <v>0.27846546986584086</v>
      </c>
      <c r="Q83" s="75">
        <v>0.029920368967408986</v>
      </c>
      <c r="R83" s="75">
        <v>0</v>
      </c>
      <c r="S83" s="75">
        <v>0</v>
      </c>
      <c r="T83" s="75">
        <v>0</v>
      </c>
      <c r="U83" s="75">
        <v>0.0034656216722083696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1">
        <f t="shared" si="2"/>
        <v>6.3638395009603625</v>
      </c>
      <c r="AB83" s="42">
        <f t="shared" si="3"/>
        <v>0.3118514605054582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70"/>
    </row>
    <row r="84" spans="1:35" ht="14.25">
      <c r="A84" s="25">
        <v>40375</v>
      </c>
      <c r="B84" s="24" t="s">
        <v>1012</v>
      </c>
      <c r="C84" s="13" t="s">
        <v>1355</v>
      </c>
      <c r="D84" s="154" t="s">
        <v>1112</v>
      </c>
      <c r="E84" s="26">
        <v>0.8388888888888889</v>
      </c>
      <c r="F84" s="154" t="s">
        <v>966</v>
      </c>
      <c r="G84" s="154" t="s">
        <v>967</v>
      </c>
      <c r="H84" s="31">
        <v>2.647389</v>
      </c>
      <c r="I84" s="31">
        <v>0.648335</v>
      </c>
      <c r="J84" s="31">
        <v>0.073183</v>
      </c>
      <c r="K84" s="75">
        <v>0.5284483624255059</v>
      </c>
      <c r="L84" s="75">
        <v>0.004904820977884246</v>
      </c>
      <c r="M84" s="75">
        <v>0.023823416178294903</v>
      </c>
      <c r="N84" s="75">
        <v>0.009901837838811427</v>
      </c>
      <c r="O84" s="75">
        <v>0.050007046962489</v>
      </c>
      <c r="P84" s="75">
        <v>0.030091152342590306</v>
      </c>
      <c r="Q84" s="75">
        <v>0.00700802347474492</v>
      </c>
      <c r="R84" s="75">
        <v>0.0034859498212004374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1">
        <f t="shared" si="2"/>
        <v>0.657670610021521</v>
      </c>
      <c r="AB84" s="42">
        <f t="shared" si="3"/>
        <v>0.04058512563853566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70"/>
    </row>
    <row r="85" spans="1:35" ht="14.25">
      <c r="A85" s="25">
        <v>40375</v>
      </c>
      <c r="B85" s="24" t="s">
        <v>1013</v>
      </c>
      <c r="C85" s="13" t="s">
        <v>1355</v>
      </c>
      <c r="D85" s="154" t="s">
        <v>1113</v>
      </c>
      <c r="E85" s="26">
        <v>0.8611111111111112</v>
      </c>
      <c r="F85" s="91" t="s">
        <v>968</v>
      </c>
      <c r="G85" s="91" t="s">
        <v>969</v>
      </c>
      <c r="H85" s="24">
        <v>2.817069</v>
      </c>
      <c r="I85" s="24">
        <v>1.01827</v>
      </c>
      <c r="J85" s="24">
        <v>0.098307</v>
      </c>
      <c r="K85" s="75">
        <v>0.47368981069897553</v>
      </c>
      <c r="L85" s="75">
        <v>0.005127255716965412</v>
      </c>
      <c r="M85" s="75">
        <v>0.027504200741937133</v>
      </c>
      <c r="N85" s="75">
        <v>0.010063907132184897</v>
      </c>
      <c r="O85" s="75">
        <v>0.04574503241902226</v>
      </c>
      <c r="P85" s="75">
        <v>0.02695162846249254</v>
      </c>
      <c r="Q85" s="75">
        <v>0.01442693738802885</v>
      </c>
      <c r="R85" s="75">
        <v>0.04697230005971795</v>
      </c>
      <c r="S85" s="75">
        <v>0.05620101979879645</v>
      </c>
      <c r="T85" s="75">
        <v>0.04477812485644724</v>
      </c>
      <c r="U85" s="75">
        <v>0.01745288261317225</v>
      </c>
      <c r="V85" s="75">
        <v>0.054543588868952046</v>
      </c>
      <c r="W85" s="75">
        <v>0.05904669903937359</v>
      </c>
      <c r="X85" s="75">
        <v>0.005179383527033855</v>
      </c>
      <c r="Y85" s="75">
        <v>0.016461022555009416</v>
      </c>
      <c r="Z85" s="75">
        <v>0.029635490835591895</v>
      </c>
      <c r="AA85" s="71">
        <f t="shared" si="2"/>
        <v>0.9337792847137012</v>
      </c>
      <c r="AB85" s="42">
        <f t="shared" si="3"/>
        <v>0.37164907800461605</v>
      </c>
      <c r="AC85" s="73">
        <v>39.12180088412219</v>
      </c>
      <c r="AD85" s="73" t="s">
        <v>756</v>
      </c>
      <c r="AE85" s="73" t="s">
        <v>756</v>
      </c>
      <c r="AF85" s="73" t="s">
        <v>756</v>
      </c>
      <c r="AG85" s="73" t="s">
        <v>756</v>
      </c>
      <c r="AH85" s="73">
        <v>0.33012583503820386</v>
      </c>
      <c r="AI85" s="70"/>
    </row>
    <row r="86" spans="1:35" ht="14.25">
      <c r="A86" s="25">
        <v>40375</v>
      </c>
      <c r="B86" s="24" t="s">
        <v>1014</v>
      </c>
      <c r="C86" s="13" t="s">
        <v>1138</v>
      </c>
      <c r="D86" s="154" t="s">
        <v>1114</v>
      </c>
      <c r="E86" s="26">
        <v>0.8611111111111112</v>
      </c>
      <c r="F86" s="91" t="s">
        <v>968</v>
      </c>
      <c r="G86" s="91" t="s">
        <v>969</v>
      </c>
      <c r="H86" s="24">
        <v>2.817069</v>
      </c>
      <c r="I86" s="24">
        <v>1.01827</v>
      </c>
      <c r="J86" s="24">
        <v>0.098307</v>
      </c>
      <c r="K86" s="75">
        <v>0.015750779390793068</v>
      </c>
      <c r="L86" s="75">
        <v>0.0038133465893499</v>
      </c>
      <c r="M86" s="75">
        <v>0.009984704596268821</v>
      </c>
      <c r="N86" s="75">
        <v>0.0037028148041513523</v>
      </c>
      <c r="O86" s="75">
        <v>0.02881195200842147</v>
      </c>
      <c r="P86" s="75">
        <v>0.004696750694199228</v>
      </c>
      <c r="Q86" s="75">
        <v>0.014673296996360347</v>
      </c>
      <c r="R86" s="75">
        <v>0.07875641129569656</v>
      </c>
      <c r="S86" s="75">
        <v>0.11473676075167245</v>
      </c>
      <c r="T86" s="75">
        <v>0.08423703348506559</v>
      </c>
      <c r="U86" s="75">
        <v>0.031174958739047395</v>
      </c>
      <c r="V86" s="75">
        <v>0.2140208071492148</v>
      </c>
      <c r="W86" s="75">
        <v>0.5638612815718969</v>
      </c>
      <c r="X86" s="75">
        <v>0.0020600920286280755</v>
      </c>
      <c r="Y86" s="75">
        <v>0.041240710233479014</v>
      </c>
      <c r="Z86" s="75">
        <v>0.17727156689112786</v>
      </c>
      <c r="AA86" s="71">
        <f t="shared" si="2"/>
        <v>1.3887932672253727</v>
      </c>
      <c r="AB86" s="42">
        <f t="shared" si="3"/>
        <v>1.326729669836388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70"/>
    </row>
    <row r="87" spans="1:35" ht="14.25">
      <c r="A87" s="25">
        <v>40375</v>
      </c>
      <c r="B87" s="24" t="s">
        <v>1015</v>
      </c>
      <c r="C87" s="13" t="s">
        <v>861</v>
      </c>
      <c r="D87" s="154" t="s">
        <v>1115</v>
      </c>
      <c r="E87" s="26">
        <v>0.9722222222222222</v>
      </c>
      <c r="F87" s="91" t="s">
        <v>970</v>
      </c>
      <c r="G87" s="91" t="s">
        <v>971</v>
      </c>
      <c r="H87" s="24">
        <v>2.220413</v>
      </c>
      <c r="I87" s="24">
        <v>0.283699</v>
      </c>
      <c r="J87" s="24">
        <v>0.048888</v>
      </c>
      <c r="K87" s="75">
        <v>9.193029652945706</v>
      </c>
      <c r="L87" s="75">
        <v>0.037662294151817675</v>
      </c>
      <c r="M87" s="75">
        <v>0.2964854572227551</v>
      </c>
      <c r="N87" s="75">
        <v>0.12172754414168568</v>
      </c>
      <c r="O87" s="75">
        <v>0.11011020898909797</v>
      </c>
      <c r="P87" s="75">
        <v>0.25367840368623495</v>
      </c>
      <c r="Q87" s="75">
        <v>0.025823801330920666</v>
      </c>
      <c r="R87" s="75">
        <v>0.03259794527997785</v>
      </c>
      <c r="S87" s="75">
        <v>0</v>
      </c>
      <c r="T87" s="75">
        <v>0</v>
      </c>
      <c r="U87" s="75">
        <v>0.0027749429326302706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1">
        <f t="shared" si="2"/>
        <v>10.073890250680828</v>
      </c>
      <c r="AB87" s="42">
        <f t="shared" si="3"/>
        <v>0.3148750932297637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70"/>
    </row>
    <row r="88" spans="1:35" ht="14.25">
      <c r="A88" s="24" t="s">
        <v>1016</v>
      </c>
      <c r="B88" s="24" t="s">
        <v>1017</v>
      </c>
      <c r="C88" s="13" t="s">
        <v>860</v>
      </c>
      <c r="D88" s="154" t="s">
        <v>1116</v>
      </c>
      <c r="E88" s="26">
        <v>0.03263888888888889</v>
      </c>
      <c r="F88" s="91" t="s">
        <v>972</v>
      </c>
      <c r="G88" s="91" t="s">
        <v>973</v>
      </c>
      <c r="H88" s="22">
        <v>3.0824</v>
      </c>
      <c r="I88" s="22">
        <v>2.396411</v>
      </c>
      <c r="J88" s="22">
        <v>0.228158</v>
      </c>
      <c r="K88" s="75">
        <v>8.461734042716774</v>
      </c>
      <c r="L88" s="75">
        <v>0.03378684667784048</v>
      </c>
      <c r="M88" s="75">
        <v>0.2629545000230652</v>
      </c>
      <c r="N88" s="75">
        <v>0.09715067734842311</v>
      </c>
      <c r="O88" s="75">
        <v>0.12253578952224255</v>
      </c>
      <c r="P88" s="75">
        <v>0.22006970036733778</v>
      </c>
      <c r="Q88" s="75">
        <v>0.03673912913999485</v>
      </c>
      <c r="R88" s="75">
        <v>0.081158863531118</v>
      </c>
      <c r="S88" s="75">
        <v>0.10502209684792335</v>
      </c>
      <c r="T88" s="75">
        <v>0.12415340334639192</v>
      </c>
      <c r="U88" s="75">
        <v>0.053321595598040325</v>
      </c>
      <c r="V88" s="75">
        <v>0.2768965139544054</v>
      </c>
      <c r="W88" s="75">
        <v>0.4606341354087911</v>
      </c>
      <c r="X88" s="75">
        <v>0.005019773998680741</v>
      </c>
      <c r="Y88" s="75">
        <v>0.06992580283476948</v>
      </c>
      <c r="Z88" s="75">
        <v>0.18464343519622864</v>
      </c>
      <c r="AA88" s="71">
        <f t="shared" si="2"/>
        <v>10.595746306512027</v>
      </c>
      <c r="AB88" s="42">
        <f t="shared" si="3"/>
        <v>1.6175844502236818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70"/>
    </row>
    <row r="89" spans="1:35" ht="14.25">
      <c r="A89" s="25">
        <v>40376</v>
      </c>
      <c r="B89" s="24" t="s">
        <v>1018</v>
      </c>
      <c r="C89" s="13" t="s">
        <v>1138</v>
      </c>
      <c r="D89" s="154" t="s">
        <v>1117</v>
      </c>
      <c r="E89" s="26">
        <v>0.03125</v>
      </c>
      <c r="F89" s="91" t="s">
        <v>974</v>
      </c>
      <c r="G89" s="91" t="s">
        <v>975</v>
      </c>
      <c r="H89" s="24">
        <v>3.08517</v>
      </c>
      <c r="I89" s="24">
        <v>2.462862</v>
      </c>
      <c r="J89" s="24">
        <v>0.242341</v>
      </c>
      <c r="K89" s="75">
        <v>0.014338116116698529</v>
      </c>
      <c r="L89" s="75">
        <v>0.0042120875238965995</v>
      </c>
      <c r="M89" s="75">
        <v>0.01299081539356662</v>
      </c>
      <c r="N89" s="75">
        <v>0.005488477682653145</v>
      </c>
      <c r="O89" s="75">
        <v>0.058557944061175295</v>
      </c>
      <c r="P89" s="75">
        <v>0</v>
      </c>
      <c r="Q89" s="75">
        <v>0.062250856039337235</v>
      </c>
      <c r="R89" s="75">
        <v>0.3912236088346505</v>
      </c>
      <c r="S89" s="75">
        <v>0.6370200094123756</v>
      </c>
      <c r="T89" s="75">
        <v>0.528407036562211</v>
      </c>
      <c r="U89" s="75">
        <v>0.1989556098672959</v>
      </c>
      <c r="V89" s="75">
        <v>1.1125950053554199</v>
      </c>
      <c r="W89" s="75">
        <v>1.890214690400527</v>
      </c>
      <c r="X89" s="75">
        <v>0.01863001249574009</v>
      </c>
      <c r="Y89" s="75">
        <v>0.26010158874409695</v>
      </c>
      <c r="Z89" s="75">
        <v>0.7515746255335032</v>
      </c>
      <c r="AA89" s="71">
        <f t="shared" si="2"/>
        <v>5.946560484023148</v>
      </c>
      <c r="AB89" s="42">
        <f t="shared" si="3"/>
        <v>5.850973043245157</v>
      </c>
      <c r="AC89" s="73">
        <v>290.91740630299927</v>
      </c>
      <c r="AD89" s="73">
        <v>1.7456568014832108</v>
      </c>
      <c r="AE89" s="73">
        <v>2.547564083019361</v>
      </c>
      <c r="AF89" s="73">
        <v>0.5433142554273722</v>
      </c>
      <c r="AG89" s="73">
        <v>0.7928980551865322</v>
      </c>
      <c r="AH89" s="73">
        <v>0.000668903792585979</v>
      </c>
      <c r="AI89" s="70"/>
    </row>
    <row r="90" spans="1:35" ht="14.25" customHeight="1">
      <c r="A90" s="25">
        <v>40376</v>
      </c>
      <c r="B90" s="24" t="s">
        <v>1019</v>
      </c>
      <c r="C90" s="13" t="s">
        <v>859</v>
      </c>
      <c r="D90" s="154" t="s">
        <v>1118</v>
      </c>
      <c r="E90" s="84">
        <v>0.16319444444444445</v>
      </c>
      <c r="F90" s="85" t="s">
        <v>976</v>
      </c>
      <c r="G90" s="85" t="s">
        <v>977</v>
      </c>
      <c r="H90" s="85">
        <v>2.238881</v>
      </c>
      <c r="I90" s="85">
        <v>0.261796</v>
      </c>
      <c r="J90" s="85">
        <v>0.063454</v>
      </c>
      <c r="K90" s="75">
        <v>10.47723128549303</v>
      </c>
      <c r="L90" s="75">
        <v>0.040005162622612285</v>
      </c>
      <c r="M90" s="75">
        <v>0.34251574599896745</v>
      </c>
      <c r="N90" s="75">
        <v>0.1387263810015488</v>
      </c>
      <c r="O90" s="75">
        <v>0.11785028394424367</v>
      </c>
      <c r="P90" s="75">
        <v>0.25355480555245585</v>
      </c>
      <c r="Q90" s="75">
        <v>0.02337839317333423</v>
      </c>
      <c r="R90" s="75">
        <v>0.031776745880188056</v>
      </c>
      <c r="S90" s="75">
        <v>0.007975456932253384</v>
      </c>
      <c r="T90" s="75">
        <v>0</v>
      </c>
      <c r="U90" s="75">
        <v>0.0026803860991535295</v>
      </c>
      <c r="V90" s="75">
        <v>0</v>
      </c>
      <c r="W90" s="75">
        <v>0</v>
      </c>
      <c r="X90" s="75">
        <v>0</v>
      </c>
      <c r="Y90" s="75">
        <v>0.003240215512431547</v>
      </c>
      <c r="Z90" s="75">
        <v>0</v>
      </c>
      <c r="AA90" s="71">
        <f t="shared" si="2"/>
        <v>11.438934862210221</v>
      </c>
      <c r="AB90" s="42">
        <f t="shared" si="3"/>
        <v>0.3226060031498166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70"/>
    </row>
    <row r="91" spans="1:35" ht="14.25">
      <c r="A91" s="25">
        <v>40376</v>
      </c>
      <c r="B91" s="24" t="s">
        <v>1020</v>
      </c>
      <c r="C91" s="13" t="s">
        <v>1138</v>
      </c>
      <c r="D91" s="154" t="s">
        <v>1119</v>
      </c>
      <c r="E91" s="84">
        <v>0.20486111111111113</v>
      </c>
      <c r="F91" s="85" t="s">
        <v>978</v>
      </c>
      <c r="G91" s="85" t="s">
        <v>979</v>
      </c>
      <c r="H91" s="85">
        <v>2.277743</v>
      </c>
      <c r="I91" s="85">
        <v>0.293489</v>
      </c>
      <c r="J91" s="85">
        <v>0.032201</v>
      </c>
      <c r="K91" s="75">
        <v>0.06713592875093691</v>
      </c>
      <c r="L91" s="75">
        <v>0.00462942551033905</v>
      </c>
      <c r="M91" s="75">
        <v>0.023517481592522375</v>
      </c>
      <c r="N91" s="75">
        <v>0.005055332657290243</v>
      </c>
      <c r="O91" s="75">
        <v>0.040970415766500595</v>
      </c>
      <c r="P91" s="75">
        <v>0.005767340516054759</v>
      </c>
      <c r="Q91" s="75">
        <v>0.009636817912589366</v>
      </c>
      <c r="R91" s="75">
        <v>0.02730267850439222</v>
      </c>
      <c r="S91" s="75">
        <v>0.008102793836707794</v>
      </c>
      <c r="T91" s="75">
        <v>0</v>
      </c>
      <c r="U91" s="75">
        <v>0.004859575940602684</v>
      </c>
      <c r="V91" s="75">
        <v>0.019235095688430934</v>
      </c>
      <c r="W91" s="75">
        <v>0.04419485311812143</v>
      </c>
      <c r="X91" s="75">
        <v>0</v>
      </c>
      <c r="Y91" s="75">
        <v>0</v>
      </c>
      <c r="Z91" s="75">
        <v>0</v>
      </c>
      <c r="AA91" s="71">
        <f t="shared" si="2"/>
        <v>0.26040773979448834</v>
      </c>
      <c r="AB91" s="42">
        <f t="shared" si="3"/>
        <v>0.11909915551689917</v>
      </c>
      <c r="AC91" s="73">
        <v>153.37409508166667</v>
      </c>
      <c r="AD91" s="73">
        <v>1.622566770269706</v>
      </c>
      <c r="AE91" s="73">
        <v>2.593159077270888</v>
      </c>
      <c r="AF91" s="73">
        <v>0.7318612836216083</v>
      </c>
      <c r="AG91" s="73">
        <v>1.1696484642114517</v>
      </c>
      <c r="AH91" s="73">
        <v>0.665755255861494</v>
      </c>
      <c r="AI91" s="70"/>
    </row>
    <row r="92" spans="1:35" ht="14.25">
      <c r="A92" s="25">
        <v>40376</v>
      </c>
      <c r="B92" s="24" t="s">
        <v>1021</v>
      </c>
      <c r="C92" s="13" t="s">
        <v>858</v>
      </c>
      <c r="D92" s="154" t="s">
        <v>1120</v>
      </c>
      <c r="E92" s="84">
        <v>0.21666666666666667</v>
      </c>
      <c r="F92" s="85" t="s">
        <v>980</v>
      </c>
      <c r="G92" s="85" t="s">
        <v>981</v>
      </c>
      <c r="H92" s="86">
        <v>2.847772</v>
      </c>
      <c r="I92" s="86">
        <v>1.431313</v>
      </c>
      <c r="J92" s="86">
        <v>0.149471</v>
      </c>
      <c r="K92" s="75">
        <v>5.612063290058742</v>
      </c>
      <c r="L92" s="75">
        <v>0.024754242746397447</v>
      </c>
      <c r="M92" s="75">
        <v>0.1921234295824377</v>
      </c>
      <c r="N92" s="75">
        <v>0.06874942770453257</v>
      </c>
      <c r="O92" s="75">
        <v>0.1272031241512567</v>
      </c>
      <c r="P92" s="75">
        <v>0.24520307960269971</v>
      </c>
      <c r="Q92" s="75">
        <v>0.030808201763276498</v>
      </c>
      <c r="R92" s="75">
        <v>0.05032438932224216</v>
      </c>
      <c r="S92" s="75">
        <v>0</v>
      </c>
      <c r="T92" s="75">
        <v>0</v>
      </c>
      <c r="U92" s="75">
        <v>0.005619283353893551</v>
      </c>
      <c r="V92" s="75">
        <v>0.012426382701293055</v>
      </c>
      <c r="W92" s="75">
        <v>0</v>
      </c>
      <c r="X92" s="75">
        <v>0</v>
      </c>
      <c r="Y92" s="75">
        <v>0</v>
      </c>
      <c r="Z92" s="75">
        <v>0</v>
      </c>
      <c r="AA92" s="71">
        <f t="shared" si="2"/>
        <v>6.3692748509867725</v>
      </c>
      <c r="AB92" s="42">
        <f t="shared" si="3"/>
        <v>0.34438133674340493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70"/>
    </row>
    <row r="93" spans="1:35" ht="14.25">
      <c r="A93" s="25">
        <v>40376</v>
      </c>
      <c r="B93" s="24" t="s">
        <v>1022</v>
      </c>
      <c r="C93" s="13" t="s">
        <v>857</v>
      </c>
      <c r="D93" s="154" t="s">
        <v>1121</v>
      </c>
      <c r="E93" s="84">
        <v>0.5770833333333333</v>
      </c>
      <c r="F93" s="85" t="s">
        <v>982</v>
      </c>
      <c r="G93" s="85" t="s">
        <v>983</v>
      </c>
      <c r="H93" s="85">
        <v>2.205572</v>
      </c>
      <c r="I93" s="85">
        <v>0.289832</v>
      </c>
      <c r="J93" s="85">
        <v>0.052519</v>
      </c>
      <c r="K93" s="75">
        <v>11.97676660056413</v>
      </c>
      <c r="L93" s="75">
        <v>0.037150696987986204</v>
      </c>
      <c r="M93" s="75">
        <v>0.3494146398270211</v>
      </c>
      <c r="N93" s="75">
        <v>0.1343881297610343</v>
      </c>
      <c r="O93" s="75">
        <v>0.1382948680767297</v>
      </c>
      <c r="P93" s="75">
        <v>0.27938868013494705</v>
      </c>
      <c r="Q93" s="75">
        <v>0.027864104661182266</v>
      </c>
      <c r="R93" s="75">
        <v>0.04405135416514534</v>
      </c>
      <c r="S93" s="75">
        <v>0</v>
      </c>
      <c r="T93" s="75">
        <v>0</v>
      </c>
      <c r="U93" s="75">
        <v>0.002319712460775666</v>
      </c>
      <c r="V93" s="75">
        <v>0.005822871448150443</v>
      </c>
      <c r="W93" s="75">
        <v>0</v>
      </c>
      <c r="X93" s="75">
        <v>0</v>
      </c>
      <c r="Y93" s="75">
        <v>0</v>
      </c>
      <c r="Z93" s="75">
        <v>0</v>
      </c>
      <c r="AA93" s="71">
        <f t="shared" si="2"/>
        <v>12.995461658087098</v>
      </c>
      <c r="AB93" s="42">
        <f t="shared" si="3"/>
        <v>0.3594467228702008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70"/>
    </row>
    <row r="94" spans="1:35" ht="14.25">
      <c r="A94" s="25">
        <v>40376</v>
      </c>
      <c r="B94" s="24" t="s">
        <v>1023</v>
      </c>
      <c r="C94" s="13" t="s">
        <v>44</v>
      </c>
      <c r="D94" s="154" t="s">
        <v>1122</v>
      </c>
      <c r="E94" s="84">
        <v>0.6236111111111111</v>
      </c>
      <c r="F94" s="85" t="s">
        <v>984</v>
      </c>
      <c r="G94" s="85" t="s">
        <v>985</v>
      </c>
      <c r="H94" s="85">
        <v>2.516563</v>
      </c>
      <c r="I94" s="85">
        <v>0.661644</v>
      </c>
      <c r="J94" s="85">
        <v>0.086274</v>
      </c>
      <c r="K94" s="75">
        <v>11.515237901011487</v>
      </c>
      <c r="L94" s="75">
        <v>0.039796779831335345</v>
      </c>
      <c r="M94" s="75">
        <v>0.34757098521392976</v>
      </c>
      <c r="N94" s="75">
        <v>0.12687381368503323</v>
      </c>
      <c r="O94" s="75">
        <v>0.13980660075331713</v>
      </c>
      <c r="P94" s="75">
        <v>0.3687504977354868</v>
      </c>
      <c r="Q94" s="75">
        <v>0.03732243231530421</v>
      </c>
      <c r="R94" s="75">
        <v>0.05142963706213205</v>
      </c>
      <c r="S94" s="75">
        <v>0</v>
      </c>
      <c r="T94" s="75">
        <v>0</v>
      </c>
      <c r="U94" s="75">
        <v>0.004113803776258612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1">
        <f t="shared" si="2"/>
        <v>12.630902451384284</v>
      </c>
      <c r="AB94" s="42">
        <f t="shared" si="3"/>
        <v>0.4616163708891816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70"/>
    </row>
    <row r="95" spans="1:35" ht="14.25">
      <c r="A95" s="25">
        <v>40376</v>
      </c>
      <c r="B95" s="24" t="s">
        <v>1024</v>
      </c>
      <c r="C95" s="13" t="s">
        <v>45</v>
      </c>
      <c r="D95" s="154" t="s">
        <v>1123</v>
      </c>
      <c r="E95" s="84">
        <v>0.6333333333333333</v>
      </c>
      <c r="F95" s="85" t="s">
        <v>986</v>
      </c>
      <c r="G95" s="85" t="s">
        <v>987</v>
      </c>
      <c r="H95" s="86">
        <v>2.708425</v>
      </c>
      <c r="I95" s="86">
        <v>1.077858</v>
      </c>
      <c r="J95" s="86">
        <v>0.060886</v>
      </c>
      <c r="K95" s="75">
        <v>8.506217484921027</v>
      </c>
      <c r="L95" s="75">
        <v>0.02904932261645246</v>
      </c>
      <c r="M95" s="75">
        <v>0.2586117315073623</v>
      </c>
      <c r="N95" s="75">
        <v>0.10148877268532759</v>
      </c>
      <c r="O95" s="75">
        <v>0.10932027603546735</v>
      </c>
      <c r="P95" s="75">
        <v>0.2273328887904894</v>
      </c>
      <c r="Q95" s="75">
        <v>0.028657747386970682</v>
      </c>
      <c r="R95" s="75">
        <v>0.057992616051113194</v>
      </c>
      <c r="S95" s="75">
        <v>0.056708906963141584</v>
      </c>
      <c r="T95" s="75">
        <v>0.08681611708405824</v>
      </c>
      <c r="U95" s="75">
        <v>0.02926946390791063</v>
      </c>
      <c r="V95" s="75">
        <v>0.18152354100431609</v>
      </c>
      <c r="W95" s="75">
        <v>0.3225984802902589</v>
      </c>
      <c r="X95" s="75">
        <v>0.005579197190030472</v>
      </c>
      <c r="Y95" s="75">
        <v>0.034282791330142996</v>
      </c>
      <c r="Z95" s="75">
        <v>0.10365598218038914</v>
      </c>
      <c r="AA95" s="71">
        <f t="shared" si="2"/>
        <v>10.139105319944456</v>
      </c>
      <c r="AB95" s="42">
        <f t="shared" si="3"/>
        <v>1.1344177321788211</v>
      </c>
      <c r="AC95" s="73">
        <v>618.0658425085596</v>
      </c>
      <c r="AD95" s="73">
        <v>1.8823534743202417</v>
      </c>
      <c r="AE95" s="73">
        <v>2.7100952613712535</v>
      </c>
      <c r="AF95" s="73">
        <v>0.8262921694017045</v>
      </c>
      <c r="AG95" s="73">
        <v>1.1896439873559892</v>
      </c>
      <c r="AH95" s="73">
        <v>0.707256419260254</v>
      </c>
      <c r="AI95" s="70"/>
    </row>
    <row r="96" spans="1:35" ht="14.25">
      <c r="A96" s="25">
        <v>40376</v>
      </c>
      <c r="B96" s="24" t="s">
        <v>1025</v>
      </c>
      <c r="C96" s="13" t="s">
        <v>856</v>
      </c>
      <c r="D96" s="154" t="s">
        <v>1124</v>
      </c>
      <c r="E96" s="84">
        <v>0.642361111111111</v>
      </c>
      <c r="F96" s="85" t="s">
        <v>988</v>
      </c>
      <c r="G96" s="85" t="s">
        <v>989</v>
      </c>
      <c r="H96" s="86">
        <v>3.050607</v>
      </c>
      <c r="I96" s="86">
        <v>2.604137</v>
      </c>
      <c r="J96" s="86">
        <v>0.25096</v>
      </c>
      <c r="K96" s="75">
        <v>9.439024921935152</v>
      </c>
      <c r="L96" s="75">
        <v>0.03325501539909316</v>
      </c>
      <c r="M96" s="75">
        <v>0.3011256095474377</v>
      </c>
      <c r="N96" s="75">
        <v>0.12153801651124989</v>
      </c>
      <c r="O96" s="75">
        <v>0.13362437975874752</v>
      </c>
      <c r="P96" s="75">
        <v>0.29220763565926544</v>
      </c>
      <c r="Q96" s="75">
        <v>0.05294608896079548</v>
      </c>
      <c r="R96" s="75">
        <v>0.16992445908765186</v>
      </c>
      <c r="S96" s="75">
        <v>0.28538568370716105</v>
      </c>
      <c r="T96" s="75">
        <v>0.34683111732091393</v>
      </c>
      <c r="U96" s="75">
        <v>0.11397752205649347</v>
      </c>
      <c r="V96" s="75">
        <v>0.7678452716777364</v>
      </c>
      <c r="W96" s="75">
        <v>1.4093826592720373</v>
      </c>
      <c r="X96" s="75">
        <v>0.012388981077143804</v>
      </c>
      <c r="Y96" s="75">
        <v>0.1783280716509824</v>
      </c>
      <c r="Z96" s="75">
        <v>0.46880836743219817</v>
      </c>
      <c r="AA96" s="71">
        <f t="shared" si="2"/>
        <v>14.12659380105406</v>
      </c>
      <c r="AB96" s="42">
        <f t="shared" si="3"/>
        <v>4.098025857902379</v>
      </c>
      <c r="AC96" s="73">
        <v>97.310749618692</v>
      </c>
      <c r="AD96" s="73" t="s">
        <v>756</v>
      </c>
      <c r="AE96" s="73" t="s">
        <v>756</v>
      </c>
      <c r="AF96" s="73" t="s">
        <v>756</v>
      </c>
      <c r="AG96" s="73" t="s">
        <v>756</v>
      </c>
      <c r="AH96" s="73">
        <v>0.5512411091106495</v>
      </c>
      <c r="AI96" s="70"/>
    </row>
    <row r="97" spans="1:35" ht="14.25">
      <c r="A97" s="25">
        <v>40376</v>
      </c>
      <c r="B97" s="24" t="s">
        <v>1026</v>
      </c>
      <c r="C97" s="13" t="s">
        <v>1138</v>
      </c>
      <c r="D97" s="154" t="s">
        <v>1125</v>
      </c>
      <c r="E97" s="84">
        <v>0.642361111111111</v>
      </c>
      <c r="F97" s="85" t="s">
        <v>988</v>
      </c>
      <c r="G97" s="85" t="s">
        <v>989</v>
      </c>
      <c r="H97" s="86">
        <v>3.050607</v>
      </c>
      <c r="I97" s="86">
        <v>2.604137</v>
      </c>
      <c r="J97" s="86">
        <v>0.25096</v>
      </c>
      <c r="K97" s="75">
        <v>0.03301640150926958</v>
      </c>
      <c r="L97" s="75">
        <v>0.0043355704833333</v>
      </c>
      <c r="M97" s="75">
        <v>0.019241674716507787</v>
      </c>
      <c r="N97" s="75">
        <v>0.006598325364158678</v>
      </c>
      <c r="O97" s="75">
        <v>0.07177227251552325</v>
      </c>
      <c r="P97" s="75">
        <v>0.00791955601767512</v>
      </c>
      <c r="Q97" s="75">
        <v>0.036264492317120964</v>
      </c>
      <c r="R97" s="75">
        <v>0.19389722975144402</v>
      </c>
      <c r="S97" s="75">
        <v>0.3291172039972141</v>
      </c>
      <c r="T97" s="75">
        <v>0.26392924611819035</v>
      </c>
      <c r="U97" s="75">
        <v>0.14198219657042274</v>
      </c>
      <c r="V97" s="75">
        <v>0.6717170899408681</v>
      </c>
      <c r="W97" s="75">
        <v>1.024561826199067</v>
      </c>
      <c r="X97" s="75">
        <v>0.013453053522833436</v>
      </c>
      <c r="Y97" s="75">
        <v>0.14025587663399652</v>
      </c>
      <c r="Z97" s="75">
        <v>0.3483975159978524</v>
      </c>
      <c r="AA97" s="71">
        <f t="shared" si="2"/>
        <v>3.306459531655477</v>
      </c>
      <c r="AB97" s="42">
        <f t="shared" si="3"/>
        <v>3.171495287066685</v>
      </c>
      <c r="AC97" s="73">
        <v>117.50084756907158</v>
      </c>
      <c r="AD97" s="73">
        <v>1.8127950643776825</v>
      </c>
      <c r="AE97" s="73">
        <v>2.4237690559263387</v>
      </c>
      <c r="AF97" s="73">
        <v>0.8073373671729872</v>
      </c>
      <c r="AG97" s="73">
        <v>1.0794376963502381</v>
      </c>
      <c r="AH97" s="73">
        <v>0.7719544924440801</v>
      </c>
      <c r="AI97" s="70"/>
    </row>
    <row r="98" spans="1:35" ht="14.25">
      <c r="A98" s="25">
        <v>40376</v>
      </c>
      <c r="B98" s="24" t="s">
        <v>1027</v>
      </c>
      <c r="C98" s="13" t="s">
        <v>855</v>
      </c>
      <c r="D98" s="154" t="s">
        <v>1126</v>
      </c>
      <c r="E98" s="84">
        <v>0.7319444444444444</v>
      </c>
      <c r="F98" s="85" t="s">
        <v>990</v>
      </c>
      <c r="G98" s="85" t="s">
        <v>991</v>
      </c>
      <c r="H98" s="85">
        <v>2.228354</v>
      </c>
      <c r="I98" s="85">
        <v>0.264316</v>
      </c>
      <c r="J98" s="85">
        <v>0.057385</v>
      </c>
      <c r="K98" s="75">
        <v>6.800893082331952</v>
      </c>
      <c r="L98" s="75">
        <v>0.03239038753386999</v>
      </c>
      <c r="M98" s="75">
        <v>0.24554629112502638</v>
      </c>
      <c r="N98" s="75">
        <v>0.09814632230613932</v>
      </c>
      <c r="O98" s="75">
        <v>0.1265606443044145</v>
      </c>
      <c r="P98" s="75">
        <v>0.24051069870479677</v>
      </c>
      <c r="Q98" s="75">
        <v>0.03388420193790192</v>
      </c>
      <c r="R98" s="75">
        <v>0.041182922370282884</v>
      </c>
      <c r="S98" s="75">
        <v>0.02086253480064466</v>
      </c>
      <c r="T98" s="75">
        <v>0.05305949348690975</v>
      </c>
      <c r="U98" s="75">
        <v>0.004590784637323617</v>
      </c>
      <c r="V98" s="75">
        <v>0.012523300107881911</v>
      </c>
      <c r="W98" s="75">
        <v>0.03691875424216986</v>
      </c>
      <c r="X98" s="75">
        <v>0.0033339521308619756</v>
      </c>
      <c r="Y98" s="75">
        <v>0.006505766772077168</v>
      </c>
      <c r="Z98" s="75">
        <v>0</v>
      </c>
      <c r="AA98" s="71">
        <f t="shared" si="2"/>
        <v>7.756909136792253</v>
      </c>
      <c r="AB98" s="42">
        <f t="shared" si="3"/>
        <v>0.45337240919085037</v>
      </c>
      <c r="AC98" s="73">
        <v>439.88494507117</v>
      </c>
      <c r="AD98" s="73">
        <v>1.8315658088160578</v>
      </c>
      <c r="AE98" s="73">
        <v>2.602994247999768</v>
      </c>
      <c r="AF98" s="73">
        <v>0.7089340368389967</v>
      </c>
      <c r="AG98" s="73">
        <v>1.0075265716474677</v>
      </c>
      <c r="AH98" s="73">
        <v>0.7239910547841433</v>
      </c>
      <c r="AI98" s="70"/>
    </row>
    <row r="99" spans="1:35" ht="14.25">
      <c r="A99" s="25">
        <v>40376</v>
      </c>
      <c r="B99" s="24" t="s">
        <v>1028</v>
      </c>
      <c r="C99" s="13" t="s">
        <v>46</v>
      </c>
      <c r="D99" s="154" t="s">
        <v>885</v>
      </c>
      <c r="E99" s="84">
        <v>0.7861111111111111</v>
      </c>
      <c r="F99" s="85" t="s">
        <v>992</v>
      </c>
      <c r="G99" s="85" t="s">
        <v>993</v>
      </c>
      <c r="H99" s="85">
        <v>2.541622</v>
      </c>
      <c r="I99" s="85">
        <v>0.564519</v>
      </c>
      <c r="J99" s="85">
        <v>0.078914</v>
      </c>
      <c r="K99" s="75">
        <v>8.143996621185636</v>
      </c>
      <c r="L99" s="75">
        <v>0.032722291962410686</v>
      </c>
      <c r="M99" s="75">
        <v>0.2623761981299201</v>
      </c>
      <c r="N99" s="75">
        <v>0.09677898095897321</v>
      </c>
      <c r="O99" s="75">
        <v>0.1110529464903739</v>
      </c>
      <c r="P99" s="75">
        <v>0.2848655804309469</v>
      </c>
      <c r="Q99" s="75">
        <v>0.03297814619247462</v>
      </c>
      <c r="R99" s="75">
        <v>0.04317216734866201</v>
      </c>
      <c r="S99" s="75">
        <v>0</v>
      </c>
      <c r="T99" s="75">
        <v>0</v>
      </c>
      <c r="U99" s="75">
        <v>0.004438777689309659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1">
        <f t="shared" si="2"/>
        <v>9.012381710388706</v>
      </c>
      <c r="AB99" s="42">
        <f t="shared" si="3"/>
        <v>0.3654546716613932</v>
      </c>
      <c r="AC99" s="73">
        <v>321.0170942232139</v>
      </c>
      <c r="AD99" s="73">
        <v>2.072958227009347</v>
      </c>
      <c r="AE99" s="73">
        <v>2.626447431088885</v>
      </c>
      <c r="AF99" s="73">
        <v>0.83323251112468</v>
      </c>
      <c r="AG99" s="73">
        <v>1.0557093528606298</v>
      </c>
      <c r="AH99" s="73">
        <v>0.6674047844688593</v>
      </c>
      <c r="AI99" s="70"/>
    </row>
    <row r="100" spans="1:35" ht="14.25">
      <c r="A100" s="25">
        <v>40376</v>
      </c>
      <c r="B100" s="24" t="s">
        <v>1029</v>
      </c>
      <c r="C100" s="13" t="s">
        <v>1138</v>
      </c>
      <c r="D100" s="161"/>
      <c r="E100" s="84">
        <v>0.7916666666666666</v>
      </c>
      <c r="F100" s="85" t="s">
        <v>994</v>
      </c>
      <c r="G100" s="85" t="s">
        <v>995</v>
      </c>
      <c r="H100" s="87">
        <v>2.733924</v>
      </c>
      <c r="I100" s="87">
        <v>0.960129</v>
      </c>
      <c r="J100" s="87">
        <v>0.117758</v>
      </c>
      <c r="AA100" s="71">
        <f aca="true" t="shared" si="4" ref="AA100:AA106">SUM(K100:Z100)</f>
        <v>0</v>
      </c>
      <c r="AB100" s="42">
        <f aca="true" t="shared" si="5" ref="AB100:AB106">SUM(P100:Z100)</f>
        <v>0</v>
      </c>
      <c r="AC100" s="73">
        <v>64.28484468751316</v>
      </c>
      <c r="AD100" s="73" t="s">
        <v>756</v>
      </c>
      <c r="AE100" s="73" t="s">
        <v>756</v>
      </c>
      <c r="AF100" s="73" t="s">
        <v>756</v>
      </c>
      <c r="AG100" s="73" t="s">
        <v>756</v>
      </c>
      <c r="AH100" s="73">
        <v>0.33531215276617754</v>
      </c>
      <c r="AI100" s="70"/>
    </row>
    <row r="101" spans="1:35" ht="14.25">
      <c r="A101" s="25">
        <v>40376</v>
      </c>
      <c r="B101" s="24" t="s">
        <v>1030</v>
      </c>
      <c r="C101" s="13" t="s">
        <v>47</v>
      </c>
      <c r="D101" s="161"/>
      <c r="E101" s="84">
        <v>0.7951388888888888</v>
      </c>
      <c r="F101" s="85" t="s">
        <v>996</v>
      </c>
      <c r="G101" s="85" t="s">
        <v>997</v>
      </c>
      <c r="H101" s="86">
        <v>2.721207</v>
      </c>
      <c r="I101" s="86">
        <v>0.939433</v>
      </c>
      <c r="J101" s="86">
        <v>0.117856</v>
      </c>
      <c r="AA101" s="71">
        <f t="shared" si="4"/>
        <v>0</v>
      </c>
      <c r="AB101" s="42">
        <f t="shared" si="5"/>
        <v>0</v>
      </c>
      <c r="AC101" s="73">
        <v>42.05919885244632</v>
      </c>
      <c r="AD101" s="73" t="s">
        <v>756</v>
      </c>
      <c r="AE101" s="73" t="s">
        <v>756</v>
      </c>
      <c r="AF101" s="73" t="s">
        <v>756</v>
      </c>
      <c r="AG101" s="73" t="s">
        <v>756</v>
      </c>
      <c r="AH101" s="73">
        <v>0.40435867973479256</v>
      </c>
      <c r="AI101" s="70"/>
    </row>
    <row r="102" spans="1:35" ht="14.25">
      <c r="A102" s="25">
        <v>40376</v>
      </c>
      <c r="B102" s="24" t="s">
        <v>1031</v>
      </c>
      <c r="C102" s="13" t="s">
        <v>48</v>
      </c>
      <c r="D102" s="154" t="s">
        <v>760</v>
      </c>
      <c r="E102" s="84">
        <v>0.8027777777777777</v>
      </c>
      <c r="F102" s="85" t="s">
        <v>753</v>
      </c>
      <c r="G102" s="85" t="s">
        <v>754</v>
      </c>
      <c r="H102" s="88">
        <v>2.733924</v>
      </c>
      <c r="I102" s="88">
        <v>0.960129</v>
      </c>
      <c r="J102" s="88">
        <v>0.117758</v>
      </c>
      <c r="K102" s="189">
        <v>6.941986643307823</v>
      </c>
      <c r="L102" s="189">
        <v>0.028511400608559345</v>
      </c>
      <c r="M102" s="189">
        <v>0.23852483633441784</v>
      </c>
      <c r="N102" s="189">
        <v>0.09515102019310562</v>
      </c>
      <c r="O102" s="189">
        <v>0.10706416217711447</v>
      </c>
      <c r="P102" s="189">
        <v>0.2713367504486119</v>
      </c>
      <c r="Q102" s="189">
        <v>0.03445315547634984</v>
      </c>
      <c r="R102" s="189">
        <v>0.060184115649470904</v>
      </c>
      <c r="S102" s="189">
        <v>0.026156905337762645</v>
      </c>
      <c r="T102" s="189">
        <v>0</v>
      </c>
      <c r="U102" s="189">
        <v>0.005875223342507243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71">
        <f t="shared" si="4"/>
        <v>7.809244212875723</v>
      </c>
      <c r="AB102" s="42">
        <f t="shared" si="5"/>
        <v>0.39800615025470254</v>
      </c>
      <c r="AC102" s="43">
        <v>0</v>
      </c>
      <c r="AD102" s="43">
        <v>1.3327731092436974</v>
      </c>
      <c r="AE102" s="43">
        <v>1.8110047846889952</v>
      </c>
      <c r="AF102" s="43">
        <v>1.396741523557904</v>
      </c>
      <c r="AG102" s="43">
        <v>1.89792663476874</v>
      </c>
      <c r="AH102" s="43">
        <v>2.9445300295391172</v>
      </c>
      <c r="AI102" s="76"/>
    </row>
    <row r="103" spans="1:35" ht="14.25">
      <c r="A103" s="25">
        <v>40376</v>
      </c>
      <c r="B103" s="24" t="s">
        <v>758</v>
      </c>
      <c r="C103" s="13" t="s">
        <v>854</v>
      </c>
      <c r="D103" s="154" t="s">
        <v>759</v>
      </c>
      <c r="E103" s="84">
        <v>0.89375</v>
      </c>
      <c r="F103" s="85" t="s">
        <v>693</v>
      </c>
      <c r="G103" s="85" t="s">
        <v>694</v>
      </c>
      <c r="H103" s="85">
        <v>2.219725</v>
      </c>
      <c r="I103" s="85">
        <v>0.243555</v>
      </c>
      <c r="J103" s="85">
        <v>0.067095</v>
      </c>
      <c r="K103" s="189">
        <v>7.469510706672181</v>
      </c>
      <c r="L103" s="189">
        <v>0.028786216551592476</v>
      </c>
      <c r="M103" s="189">
        <v>0.2514146807088994</v>
      </c>
      <c r="N103" s="189">
        <v>0.10122081517070221</v>
      </c>
      <c r="O103" s="189">
        <v>0.10453027458716471</v>
      </c>
      <c r="P103" s="189">
        <v>0.2231224094767864</v>
      </c>
      <c r="Q103" s="189">
        <v>0.022092386147598394</v>
      </c>
      <c r="R103" s="189">
        <v>0.03929033033992199</v>
      </c>
      <c r="S103" s="189">
        <v>0.008970819538157985</v>
      </c>
      <c r="T103" s="189">
        <v>0</v>
      </c>
      <c r="U103" s="189">
        <v>0.0033153375580501016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71">
        <f t="shared" si="4"/>
        <v>8.252253976751055</v>
      </c>
      <c r="AB103" s="42">
        <f t="shared" si="5"/>
        <v>0.29679128306051483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0.7584097430685587</v>
      </c>
      <c r="AI103" s="76"/>
    </row>
    <row r="104" spans="1:35" ht="14.25">
      <c r="A104" s="25">
        <v>40376</v>
      </c>
      <c r="B104" s="24" t="s">
        <v>761</v>
      </c>
      <c r="C104" s="13" t="s">
        <v>853</v>
      </c>
      <c r="D104" s="154" t="s">
        <v>762</v>
      </c>
      <c r="E104" s="84">
        <v>0.9291666666666667</v>
      </c>
      <c r="F104" s="85" t="s">
        <v>695</v>
      </c>
      <c r="G104" s="85" t="s">
        <v>696</v>
      </c>
      <c r="H104" s="85">
        <v>2.353535</v>
      </c>
      <c r="I104" s="85">
        <v>0.373453</v>
      </c>
      <c r="J104" s="85">
        <v>0.067146</v>
      </c>
      <c r="K104" s="189">
        <v>9.16430635654277</v>
      </c>
      <c r="L104" s="189">
        <v>0.03086071323733764</v>
      </c>
      <c r="M104" s="189">
        <v>0.28944716349142746</v>
      </c>
      <c r="N104" s="189">
        <v>0.11762904559776682</v>
      </c>
      <c r="O104" s="189">
        <v>0.11722683251055033</v>
      </c>
      <c r="P104" s="189">
        <v>0.3244040496233532</v>
      </c>
      <c r="Q104" s="189">
        <v>0.03556833930832972</v>
      </c>
      <c r="R104" s="189">
        <v>0.05473644421099164</v>
      </c>
      <c r="S104" s="189">
        <v>0.00930004486990026</v>
      </c>
      <c r="T104" s="189">
        <v>0</v>
      </c>
      <c r="U104" s="189">
        <v>0.004748671971132033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71">
        <f t="shared" si="4"/>
        <v>10.14822766136356</v>
      </c>
      <c r="AB104" s="42">
        <f t="shared" si="5"/>
        <v>0.42875754998370685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76"/>
    </row>
    <row r="105" spans="1:35" ht="28.5" customHeight="1">
      <c r="A105" s="25">
        <v>40376</v>
      </c>
      <c r="B105" s="24" t="s">
        <v>763</v>
      </c>
      <c r="C105" s="13" t="s">
        <v>1138</v>
      </c>
      <c r="D105" s="154" t="s">
        <v>764</v>
      </c>
      <c r="E105" s="84">
        <v>0.9340277777777778</v>
      </c>
      <c r="F105" s="85" t="s">
        <v>697</v>
      </c>
      <c r="G105" s="85" t="s">
        <v>698</v>
      </c>
      <c r="H105" s="228" t="s">
        <v>699</v>
      </c>
      <c r="I105" s="229"/>
      <c r="J105" s="230"/>
      <c r="K105" s="189">
        <v>0.16549432866463518</v>
      </c>
      <c r="L105" s="189">
        <v>0.006456929756823867</v>
      </c>
      <c r="M105" s="189">
        <v>0.04413813273652913</v>
      </c>
      <c r="N105" s="189">
        <v>0.008198975321714763</v>
      </c>
      <c r="O105" s="189">
        <v>0.0522992375024854</v>
      </c>
      <c r="P105" s="189">
        <v>0.008349569721423027</v>
      </c>
      <c r="Q105" s="189">
        <v>0.005397905848958713</v>
      </c>
      <c r="R105" s="189">
        <v>0.0225114912465001</v>
      </c>
      <c r="S105" s="189">
        <v>0.01223120988247199</v>
      </c>
      <c r="T105" s="189">
        <v>0</v>
      </c>
      <c r="U105" s="189">
        <v>0.006631494807944906</v>
      </c>
      <c r="V105" s="189">
        <v>0.03254024069778187</v>
      </c>
      <c r="W105" s="189">
        <v>0.04739900431966978</v>
      </c>
      <c r="X105" s="189">
        <v>0</v>
      </c>
      <c r="Y105" s="189">
        <v>0</v>
      </c>
      <c r="Z105" s="189">
        <v>0</v>
      </c>
      <c r="AA105" s="71">
        <f t="shared" si="4"/>
        <v>0.41164852050693873</v>
      </c>
      <c r="AB105" s="42">
        <f t="shared" si="5"/>
        <v>0.13506091652475039</v>
      </c>
      <c r="AC105" s="43">
        <v>0</v>
      </c>
      <c r="AD105" s="43">
        <v>1.5641453466814979</v>
      </c>
      <c r="AE105" s="43">
        <v>2.3035103510351034</v>
      </c>
      <c r="AF105" s="43">
        <v>0.6593466708346358</v>
      </c>
      <c r="AG105" s="43">
        <v>0.971017101710171</v>
      </c>
      <c r="AH105" s="43">
        <v>1.0912233152883801</v>
      </c>
      <c r="AI105" s="76"/>
    </row>
    <row r="106" spans="1:35" ht="14.25">
      <c r="A106" s="25">
        <v>40376</v>
      </c>
      <c r="B106" s="24" t="s">
        <v>765</v>
      </c>
      <c r="C106" s="13" t="s">
        <v>852</v>
      </c>
      <c r="D106" s="154" t="s">
        <v>766</v>
      </c>
      <c r="E106" s="84">
        <v>0.936111111111111</v>
      </c>
      <c r="F106" s="85" t="s">
        <v>695</v>
      </c>
      <c r="G106" s="85" t="s">
        <v>700</v>
      </c>
      <c r="H106" s="86">
        <v>2.522745</v>
      </c>
      <c r="I106" s="86">
        <v>0.533263</v>
      </c>
      <c r="J106" s="86">
        <v>0.082517</v>
      </c>
      <c r="K106" s="189">
        <v>11.47394031413272</v>
      </c>
      <c r="L106" s="189">
        <v>0.03691456123182162</v>
      </c>
      <c r="M106" s="189">
        <v>0.36917223979686387</v>
      </c>
      <c r="N106" s="189">
        <v>0.1475162317078325</v>
      </c>
      <c r="O106" s="189">
        <v>0.13952798811354555</v>
      </c>
      <c r="P106" s="189">
        <v>0.3656853012347211</v>
      </c>
      <c r="Q106" s="189">
        <v>0.039250563297842565</v>
      </c>
      <c r="R106" s="189">
        <v>0.05757676709342652</v>
      </c>
      <c r="S106" s="189">
        <v>0.009030125424615714</v>
      </c>
      <c r="T106" s="189">
        <v>0</v>
      </c>
      <c r="U106" s="189">
        <v>0.004532099110766029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71">
        <f t="shared" si="4"/>
        <v>12.643146191144158</v>
      </c>
      <c r="AB106" s="42">
        <f t="shared" si="5"/>
        <v>0.4760748561613719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76"/>
    </row>
    <row r="107" spans="1:35" ht="14.25">
      <c r="A107" s="25">
        <v>40377</v>
      </c>
      <c r="B107" s="24" t="s">
        <v>767</v>
      </c>
      <c r="C107" s="13" t="s">
        <v>851</v>
      </c>
      <c r="D107" s="154" t="s">
        <v>769</v>
      </c>
      <c r="E107" s="84">
        <v>0.07291666666666667</v>
      </c>
      <c r="F107" s="85" t="s">
        <v>658</v>
      </c>
      <c r="G107" s="85" t="s">
        <v>659</v>
      </c>
      <c r="H107" s="85">
        <v>2.231058</v>
      </c>
      <c r="I107" s="85">
        <v>0.265415</v>
      </c>
      <c r="J107" s="85">
        <v>0.057401</v>
      </c>
      <c r="K107" s="189">
        <v>6.0162696689016135</v>
      </c>
      <c r="L107" s="189">
        <v>0.023675043847585432</v>
      </c>
      <c r="M107" s="189">
        <v>0.19770892347480057</v>
      </c>
      <c r="N107" s="189">
        <v>0.07916548489535519</v>
      </c>
      <c r="O107" s="189">
        <v>0.08118411699357378</v>
      </c>
      <c r="P107" s="189">
        <v>0.18927425602535947</v>
      </c>
      <c r="Q107" s="189">
        <v>0.018888049318748802</v>
      </c>
      <c r="R107" s="189">
        <v>0.03617172452148944</v>
      </c>
      <c r="S107" s="189">
        <v>0.0061745364151332294</v>
      </c>
      <c r="T107" s="189">
        <v>0</v>
      </c>
      <c r="U107" s="189">
        <v>0.002747175479622122</v>
      </c>
      <c r="V107" s="189">
        <v>0</v>
      </c>
      <c r="W107" s="189">
        <v>0</v>
      </c>
      <c r="X107" s="189">
        <v>0</v>
      </c>
      <c r="Y107" s="189">
        <v>0</v>
      </c>
      <c r="Z107" s="189">
        <v>0</v>
      </c>
      <c r="AA107" s="71">
        <f>SUM(K107:Z107)</f>
        <v>6.651258979873281</v>
      </c>
      <c r="AB107" s="42">
        <f>SUM(P107:Z107)</f>
        <v>0.25325574176035304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2.3599035535649153</v>
      </c>
      <c r="AI107" s="76"/>
    </row>
    <row r="108" spans="1:35" ht="14.25">
      <c r="A108" s="25">
        <v>40377</v>
      </c>
      <c r="B108" s="24" t="s">
        <v>768</v>
      </c>
      <c r="C108" s="13" t="s">
        <v>848</v>
      </c>
      <c r="D108" s="154" t="s">
        <v>770</v>
      </c>
      <c r="E108" s="84">
        <v>0.10972222222222222</v>
      </c>
      <c r="F108" s="85" t="s">
        <v>660</v>
      </c>
      <c r="G108" s="85" t="s">
        <v>661</v>
      </c>
      <c r="H108" s="85">
        <v>2.360619</v>
      </c>
      <c r="I108" s="85">
        <v>0.404622</v>
      </c>
      <c r="J108" s="89">
        <v>0.073069</v>
      </c>
      <c r="K108" s="189">
        <v>5.168449912565576</v>
      </c>
      <c r="L108" s="189">
        <v>0.019948163877092178</v>
      </c>
      <c r="M108" s="189">
        <v>0.1623132650512116</v>
      </c>
      <c r="N108" s="189">
        <v>0.06314787346989757</v>
      </c>
      <c r="O108" s="189">
        <v>0.13051555083687236</v>
      </c>
      <c r="P108" s="189">
        <v>0.23321733550027088</v>
      </c>
      <c r="Q108" s="189">
        <v>0.029283810476309537</v>
      </c>
      <c r="R108" s="189">
        <v>0.04681008459390757</v>
      </c>
      <c r="S108" s="189">
        <v>0</v>
      </c>
      <c r="T108" s="189">
        <v>0</v>
      </c>
      <c r="U108" s="189">
        <v>0.0058622709305947</v>
      </c>
      <c r="V108" s="189">
        <v>0</v>
      </c>
      <c r="W108" s="189">
        <v>0</v>
      </c>
      <c r="X108" s="189">
        <v>0</v>
      </c>
      <c r="Y108" s="189">
        <v>0</v>
      </c>
      <c r="Z108" s="189">
        <v>0</v>
      </c>
      <c r="AA108" s="71">
        <f>SUM(K108:Z108)</f>
        <v>5.859548267301731</v>
      </c>
      <c r="AB108" s="42">
        <f>SUM(P108:Z108)</f>
        <v>0.3151735015010827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76"/>
    </row>
    <row r="109" spans="1:35" ht="28.5" customHeight="1">
      <c r="A109" s="25">
        <v>40377</v>
      </c>
      <c r="B109" s="24" t="s">
        <v>771</v>
      </c>
      <c r="C109" s="13" t="s">
        <v>1138</v>
      </c>
      <c r="D109" s="154" t="s">
        <v>772</v>
      </c>
      <c r="E109" s="84">
        <v>0.11458333333333333</v>
      </c>
      <c r="F109" s="85" t="s">
        <v>662</v>
      </c>
      <c r="G109" s="85" t="s">
        <v>663</v>
      </c>
      <c r="H109" s="231" t="s">
        <v>664</v>
      </c>
      <c r="I109" s="231"/>
      <c r="J109" s="231"/>
      <c r="K109" s="189">
        <v>0.09843591388544913</v>
      </c>
      <c r="L109" s="189">
        <v>0.005987288704551897</v>
      </c>
      <c r="M109" s="189">
        <v>0.026417384039267754</v>
      </c>
      <c r="N109" s="189">
        <v>0.004484357050143971</v>
      </c>
      <c r="O109" s="189">
        <v>0.05453320303758187</v>
      </c>
      <c r="P109" s="189">
        <v>0.007803681898920075</v>
      </c>
      <c r="Q109" s="189">
        <v>0</v>
      </c>
      <c r="R109" s="189">
        <v>0</v>
      </c>
      <c r="S109" s="189">
        <v>0</v>
      </c>
      <c r="T109" s="189">
        <v>0</v>
      </c>
      <c r="U109" s="189">
        <v>0.01069523103940292</v>
      </c>
      <c r="V109" s="189">
        <v>0.01833094610909889</v>
      </c>
      <c r="W109" s="189">
        <v>0.020135276039951706</v>
      </c>
      <c r="X109" s="189">
        <v>0</v>
      </c>
      <c r="Y109" s="189">
        <v>0</v>
      </c>
      <c r="Z109" s="189">
        <v>0</v>
      </c>
      <c r="AA109" s="71">
        <f>SUM(K109:Z109)</f>
        <v>0.24682328180436824</v>
      </c>
      <c r="AB109" s="42">
        <f>SUM(P109:Z109)</f>
        <v>0.056965135087373595</v>
      </c>
      <c r="AC109" s="43">
        <v>0</v>
      </c>
      <c r="AD109" s="43">
        <v>1.6171335769386928</v>
      </c>
      <c r="AE109" s="43">
        <v>2.0281368821292776</v>
      </c>
      <c r="AF109" s="43">
        <v>1.4934383202099737</v>
      </c>
      <c r="AG109" s="43">
        <v>1.8730038022813689</v>
      </c>
      <c r="AH109" s="43">
        <v>0.760337099791444</v>
      </c>
      <c r="AI109" s="76"/>
    </row>
    <row r="110" spans="1:35" ht="14.25">
      <c r="A110" s="25">
        <v>40377</v>
      </c>
      <c r="B110" s="24" t="s">
        <v>773</v>
      </c>
      <c r="C110" s="13" t="s">
        <v>652</v>
      </c>
      <c r="D110" s="154" t="s">
        <v>774</v>
      </c>
      <c r="E110" s="84">
        <v>0.11944444444444445</v>
      </c>
      <c r="F110" s="85" t="s">
        <v>665</v>
      </c>
      <c r="G110" s="85" t="s">
        <v>666</v>
      </c>
      <c r="H110" s="86">
        <v>2.450693</v>
      </c>
      <c r="I110" s="86">
        <v>0.529026</v>
      </c>
      <c r="J110" s="86">
        <v>0.081355</v>
      </c>
      <c r="K110" s="189">
        <v>4.848401471650104</v>
      </c>
      <c r="L110" s="189">
        <v>0.01981312106729017</v>
      </c>
      <c r="M110" s="189">
        <v>0.16067737166042015</v>
      </c>
      <c r="N110" s="189">
        <v>0.06114912491833717</v>
      </c>
      <c r="O110" s="189">
        <v>0.10123800845854966</v>
      </c>
      <c r="P110" s="189">
        <v>0.2425463075651974</v>
      </c>
      <c r="Q110" s="189">
        <v>0.030793116688550552</v>
      </c>
      <c r="R110" s="189">
        <v>0.06630622816610729</v>
      </c>
      <c r="S110" s="189">
        <v>0</v>
      </c>
      <c r="T110" s="189">
        <v>0</v>
      </c>
      <c r="U110" s="189">
        <v>0.007853695529244675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71">
        <f>SUM(K110:Z110)</f>
        <v>5.538778445703802</v>
      </c>
      <c r="AB110" s="42">
        <f>SUM(P110:Z110)</f>
        <v>0.3474993479490999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76"/>
    </row>
    <row r="111" spans="1:35" ht="14.25">
      <c r="A111" s="25">
        <v>40377</v>
      </c>
      <c r="B111" s="24" t="s">
        <v>783</v>
      </c>
      <c r="C111" s="13" t="s">
        <v>850</v>
      </c>
      <c r="D111" s="154" t="s">
        <v>784</v>
      </c>
      <c r="E111" s="84">
        <v>0.6375</v>
      </c>
      <c r="F111" s="85" t="s">
        <v>667</v>
      </c>
      <c r="G111" s="85" t="s">
        <v>668</v>
      </c>
      <c r="H111" s="85">
        <v>2.256764</v>
      </c>
      <c r="I111" s="85">
        <v>0.236242</v>
      </c>
      <c r="J111" s="85">
        <v>0.051243</v>
      </c>
      <c r="K111" s="189">
        <v>5.165485665762943</v>
      </c>
      <c r="L111" s="189">
        <v>0.01902267448475279</v>
      </c>
      <c r="M111" s="189">
        <v>0.15893137714680555</v>
      </c>
      <c r="N111" s="189">
        <v>0.06156801096678053</v>
      </c>
      <c r="O111" s="189">
        <v>0.09674973151922654</v>
      </c>
      <c r="P111" s="189">
        <v>0.18711692272133765</v>
      </c>
      <c r="Q111" s="189">
        <v>0.024072761268044134</v>
      </c>
      <c r="R111" s="189">
        <v>0.05243958265417182</v>
      </c>
      <c r="S111" s="189">
        <v>0.0030578912962110115</v>
      </c>
      <c r="T111" s="189">
        <v>0</v>
      </c>
      <c r="U111" s="189">
        <v>0</v>
      </c>
      <c r="V111" s="189">
        <v>0</v>
      </c>
      <c r="W111" s="189">
        <v>0</v>
      </c>
      <c r="X111" s="189">
        <v>0</v>
      </c>
      <c r="Y111" s="189">
        <v>0</v>
      </c>
      <c r="Z111" s="189">
        <v>0</v>
      </c>
      <c r="AA111" s="71">
        <f aca="true" t="shared" si="6" ref="AA111:AA116">SUM(K111:Z111)</f>
        <v>5.768444617820274</v>
      </c>
      <c r="AB111" s="42">
        <f aca="true" t="shared" si="7" ref="AB111:AB116">SUM(P111:Z111)</f>
        <v>0.26668715793976466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76"/>
    </row>
    <row r="112" spans="1:35" ht="14.25">
      <c r="A112" s="25">
        <v>40377</v>
      </c>
      <c r="B112" s="24" t="s">
        <v>776</v>
      </c>
      <c r="C112" s="13" t="s">
        <v>653</v>
      </c>
      <c r="D112" s="154" t="s">
        <v>775</v>
      </c>
      <c r="E112" s="84">
        <v>0.6958333333333333</v>
      </c>
      <c r="F112" s="85" t="s">
        <v>669</v>
      </c>
      <c r="G112" s="85" t="s">
        <v>670</v>
      </c>
      <c r="H112" s="86">
        <v>2.431485</v>
      </c>
      <c r="I112" s="86">
        <v>0.425354</v>
      </c>
      <c r="J112" s="86">
        <v>0.072001</v>
      </c>
      <c r="K112" s="189">
        <v>9.395891716031723</v>
      </c>
      <c r="L112" s="189">
        <v>0.02586532413421602</v>
      </c>
      <c r="M112" s="189">
        <v>0.25032737777529607</v>
      </c>
      <c r="N112" s="189">
        <v>0.1017127306827569</v>
      </c>
      <c r="O112" s="189">
        <v>0.11814924971136427</v>
      </c>
      <c r="P112" s="189">
        <v>0.3116345214039765</v>
      </c>
      <c r="Q112" s="189">
        <v>0.03955883579790592</v>
      </c>
      <c r="R112" s="189">
        <v>0.07722957978883624</v>
      </c>
      <c r="S112" s="189">
        <v>0.022276170880545728</v>
      </c>
      <c r="T112" s="189">
        <v>0</v>
      </c>
      <c r="U112" s="189">
        <v>0.011836213994082257</v>
      </c>
      <c r="V112" s="189">
        <v>0.01925393181390304</v>
      </c>
      <c r="W112" s="189">
        <v>0</v>
      </c>
      <c r="X112" s="189">
        <v>0</v>
      </c>
      <c r="Y112" s="189">
        <v>0</v>
      </c>
      <c r="Z112" s="189">
        <v>0</v>
      </c>
      <c r="AA112" s="71">
        <f t="shared" si="6"/>
        <v>10.373735652014602</v>
      </c>
      <c r="AB112" s="42">
        <f t="shared" si="7"/>
        <v>0.4817892536792497</v>
      </c>
      <c r="AC112" s="43">
        <v>27.472489748239063</v>
      </c>
      <c r="AD112" s="43">
        <v>1.112429087158329</v>
      </c>
      <c r="AE112" s="43">
        <v>1.8894645941278065</v>
      </c>
      <c r="AF112" s="43">
        <v>0.9858318098720292</v>
      </c>
      <c r="AG112" s="43">
        <v>1.6744386873920554</v>
      </c>
      <c r="AH112" s="43">
        <v>1.160282756166228</v>
      </c>
      <c r="AI112" s="76"/>
    </row>
    <row r="113" spans="1:35" ht="14.25">
      <c r="A113" s="25">
        <v>40377</v>
      </c>
      <c r="B113" s="24" t="s">
        <v>777</v>
      </c>
      <c r="C113" s="13" t="s">
        <v>847</v>
      </c>
      <c r="D113" s="154" t="s">
        <v>778</v>
      </c>
      <c r="E113" s="84">
        <v>0.7055555555555556</v>
      </c>
      <c r="F113" s="85" t="s">
        <v>669</v>
      </c>
      <c r="G113" s="85" t="s">
        <v>671</v>
      </c>
      <c r="H113" s="86">
        <v>2.901997</v>
      </c>
      <c r="I113" s="86">
        <v>1.527194</v>
      </c>
      <c r="J113" s="86">
        <v>0.168554</v>
      </c>
      <c r="K113" s="189">
        <v>3.734121775017432</v>
      </c>
      <c r="L113" s="189">
        <v>0.01613642628958762</v>
      </c>
      <c r="M113" s="189">
        <v>0.12474187977362285</v>
      </c>
      <c r="N113" s="189">
        <v>0.043993343279225515</v>
      </c>
      <c r="O113" s="189">
        <v>0.10990035188998978</v>
      </c>
      <c r="P113" s="189">
        <v>0.1327917690832804</v>
      </c>
      <c r="Q113" s="189">
        <v>0.02385262820500443</v>
      </c>
      <c r="R113" s="189">
        <v>0.04965352451530312</v>
      </c>
      <c r="S113" s="189">
        <v>0</v>
      </c>
      <c r="T113" s="189">
        <v>0</v>
      </c>
      <c r="U113" s="189">
        <v>0.010397869403655073</v>
      </c>
      <c r="V113" s="189">
        <v>0.02822838665992288</v>
      </c>
      <c r="W113" s="189">
        <v>0.04648997136634222</v>
      </c>
      <c r="X113" s="189">
        <v>0</v>
      </c>
      <c r="Y113" s="189">
        <v>0</v>
      </c>
      <c r="Z113" s="189">
        <v>0</v>
      </c>
      <c r="AA113" s="71">
        <f t="shared" si="6"/>
        <v>4.320307925483367</v>
      </c>
      <c r="AB113" s="42">
        <f t="shared" si="7"/>
        <v>0.2914141492335081</v>
      </c>
      <c r="AC113" s="43">
        <v>24.841576934145383</v>
      </c>
      <c r="AD113" s="43">
        <v>1.7778620166793024</v>
      </c>
      <c r="AE113" s="43">
        <v>2.313783660429028</v>
      </c>
      <c r="AF113" s="43">
        <v>0.9251405464049709</v>
      </c>
      <c r="AG113" s="43">
        <v>1.2040164308534915</v>
      </c>
      <c r="AH113" s="43">
        <v>1.232754398730398</v>
      </c>
      <c r="AI113" s="76"/>
    </row>
    <row r="114" spans="1:35" ht="14.25">
      <c r="A114" s="25">
        <v>40377</v>
      </c>
      <c r="B114" s="24" t="s">
        <v>779</v>
      </c>
      <c r="C114" s="13" t="s">
        <v>1138</v>
      </c>
      <c r="D114" s="154" t="s">
        <v>780</v>
      </c>
      <c r="E114" s="84">
        <v>0.7090277777777777</v>
      </c>
      <c r="F114" s="85" t="s">
        <v>669</v>
      </c>
      <c r="G114" s="85" t="s">
        <v>672</v>
      </c>
      <c r="H114" s="86">
        <v>2.800214</v>
      </c>
      <c r="I114" s="86">
        <v>1.577954</v>
      </c>
      <c r="J114" s="86">
        <v>0.177017</v>
      </c>
      <c r="K114" s="189">
        <v>0.10449134346670301</v>
      </c>
      <c r="L114" s="189">
        <v>0.007077738395474064</v>
      </c>
      <c r="M114" s="189">
        <v>0.04228699475155067</v>
      </c>
      <c r="N114" s="189">
        <v>0.00939046418103742</v>
      </c>
      <c r="O114" s="189">
        <v>0.07127581623611205</v>
      </c>
      <c r="P114" s="189">
        <v>0.010979174978737663</v>
      </c>
      <c r="Q114" s="189">
        <v>0.00803354266736902</v>
      </c>
      <c r="R114" s="189">
        <v>0.02884041817585479</v>
      </c>
      <c r="S114" s="189">
        <v>0</v>
      </c>
      <c r="T114" s="189">
        <v>0</v>
      </c>
      <c r="U114" s="189">
        <v>0.010789012732700862</v>
      </c>
      <c r="V114" s="189">
        <v>0.047476565699757604</v>
      </c>
      <c r="W114" s="189">
        <v>0.0704906713582492</v>
      </c>
      <c r="X114" s="189">
        <v>0</v>
      </c>
      <c r="Y114" s="189">
        <v>0</v>
      </c>
      <c r="Z114" s="189">
        <v>0</v>
      </c>
      <c r="AA114" s="71">
        <f t="shared" si="6"/>
        <v>0.4111317426435464</v>
      </c>
      <c r="AB114" s="42">
        <f t="shared" si="7"/>
        <v>0.17660938561266915</v>
      </c>
      <c r="AC114" s="43">
        <v>29.825775111781844</v>
      </c>
      <c r="AD114" s="43">
        <v>2.012503256056265</v>
      </c>
      <c r="AE114" s="43">
        <v>2.2964837506659563</v>
      </c>
      <c r="AF114" s="43">
        <v>0.8961837373854541</v>
      </c>
      <c r="AG114" s="43">
        <v>1.022642514651039</v>
      </c>
      <c r="AH114" s="43">
        <v>0.9184637339313448</v>
      </c>
      <c r="AI114" s="76"/>
    </row>
    <row r="115" spans="1:35" ht="14.25">
      <c r="A115" s="25">
        <v>40377</v>
      </c>
      <c r="B115" s="24" t="s">
        <v>781</v>
      </c>
      <c r="C115" s="13" t="s">
        <v>846</v>
      </c>
      <c r="D115" s="154" t="s">
        <v>782</v>
      </c>
      <c r="E115" s="84">
        <v>0.7152777777777778</v>
      </c>
      <c r="F115" s="85" t="s">
        <v>669</v>
      </c>
      <c r="G115" s="85" t="s">
        <v>673</v>
      </c>
      <c r="H115" s="86">
        <v>2.800214</v>
      </c>
      <c r="I115" s="86">
        <v>1.577954</v>
      </c>
      <c r="J115" s="86">
        <v>0.177017</v>
      </c>
      <c r="K115" s="189">
        <v>7.881275593143088</v>
      </c>
      <c r="L115" s="189">
        <v>0.03172891398475679</v>
      </c>
      <c r="M115" s="189">
        <v>0.2429854151368597</v>
      </c>
      <c r="N115" s="189">
        <v>0.09340328665839516</v>
      </c>
      <c r="O115" s="189">
        <v>0.11478401235662015</v>
      </c>
      <c r="P115" s="189">
        <v>0.24576447050235534</v>
      </c>
      <c r="Q115" s="189">
        <v>0.031195396489994517</v>
      </c>
      <c r="R115" s="189">
        <v>0.06907880971824985</v>
      </c>
      <c r="S115" s="189">
        <v>0</v>
      </c>
      <c r="T115" s="189">
        <v>0</v>
      </c>
      <c r="U115" s="189">
        <v>0.007535592282852992</v>
      </c>
      <c r="V115" s="189">
        <v>0.032156191207001986</v>
      </c>
      <c r="W115" s="189">
        <v>0.048183245237158535</v>
      </c>
      <c r="X115" s="189">
        <v>0</v>
      </c>
      <c r="Y115" s="189">
        <v>0</v>
      </c>
      <c r="Z115" s="189">
        <v>0</v>
      </c>
      <c r="AA115" s="71">
        <f t="shared" si="6"/>
        <v>8.798090926717332</v>
      </c>
      <c r="AB115" s="42">
        <f t="shared" si="7"/>
        <v>0.43391370543761326</v>
      </c>
      <c r="AC115" s="43">
        <v>28.059416173715405</v>
      </c>
      <c r="AD115" s="43">
        <v>1.8124304562072802</v>
      </c>
      <c r="AE115" s="43">
        <v>2.3397058823529413</v>
      </c>
      <c r="AF115" s="43">
        <v>0.8958202388434947</v>
      </c>
      <c r="AG115" s="43">
        <v>1.1564338235294118</v>
      </c>
      <c r="AH115" s="43">
        <v>1.765227645320113</v>
      </c>
      <c r="AI115" s="76"/>
    </row>
    <row r="116" spans="1:35" ht="14.25">
      <c r="A116" s="25">
        <v>40377</v>
      </c>
      <c r="B116" s="24" t="s">
        <v>785</v>
      </c>
      <c r="C116" s="13" t="s">
        <v>849</v>
      </c>
      <c r="D116" s="154" t="s">
        <v>786</v>
      </c>
      <c r="E116" s="84">
        <v>0.8020833333333334</v>
      </c>
      <c r="F116" s="85" t="s">
        <v>674</v>
      </c>
      <c r="G116" s="85" t="s">
        <v>675</v>
      </c>
      <c r="H116" s="85">
        <v>2.225284</v>
      </c>
      <c r="I116" s="85">
        <v>0.254517</v>
      </c>
      <c r="J116" s="85">
        <v>0.062247</v>
      </c>
      <c r="K116" s="189">
        <v>9.37168509024094</v>
      </c>
      <c r="L116" s="189">
        <v>0.033051121714133304</v>
      </c>
      <c r="M116" s="189">
        <v>0.2728139169605548</v>
      </c>
      <c r="N116" s="189">
        <v>0.11482594908573629</v>
      </c>
      <c r="O116" s="189">
        <v>0.1046803781525057</v>
      </c>
      <c r="P116" s="189">
        <v>0.23200241433965504</v>
      </c>
      <c r="Q116" s="189">
        <v>0.023136029567105476</v>
      </c>
      <c r="R116" s="189">
        <v>0.04498452888076117</v>
      </c>
      <c r="S116" s="189">
        <v>0</v>
      </c>
      <c r="T116" s="189">
        <v>0</v>
      </c>
      <c r="U116" s="189">
        <v>0.002487852148860145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71">
        <f t="shared" si="6"/>
        <v>10.19966728109025</v>
      </c>
      <c r="AB116" s="42">
        <f t="shared" si="7"/>
        <v>0.30261082493638186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76"/>
    </row>
    <row r="117" spans="1:35" ht="14.25">
      <c r="A117" s="25">
        <v>40377</v>
      </c>
      <c r="B117" s="24" t="s">
        <v>787</v>
      </c>
      <c r="C117" s="13" t="s">
        <v>845</v>
      </c>
      <c r="D117" s="154" t="s">
        <v>788</v>
      </c>
      <c r="E117" s="84">
        <v>0.8486111111111111</v>
      </c>
      <c r="F117" s="85" t="s">
        <v>676</v>
      </c>
      <c r="G117" s="85" t="s">
        <v>677</v>
      </c>
      <c r="H117" s="86">
        <v>2.325645</v>
      </c>
      <c r="I117" s="86">
        <v>0.316202</v>
      </c>
      <c r="J117" s="86">
        <v>0.071974</v>
      </c>
      <c r="K117" s="189">
        <v>12.73922620927577</v>
      </c>
      <c r="L117" s="189">
        <v>0.04392604650032798</v>
      </c>
      <c r="M117" s="189">
        <v>0.3535307694176526</v>
      </c>
      <c r="N117" s="189">
        <v>0.15076601637472364</v>
      </c>
      <c r="O117" s="189">
        <v>0.15645100945069362</v>
      </c>
      <c r="P117" s="189">
        <v>0.3544807144120992</v>
      </c>
      <c r="Q117" s="189">
        <v>0.03959104558858248</v>
      </c>
      <c r="R117" s="189">
        <v>0.0748524114064938</v>
      </c>
      <c r="S117" s="189">
        <v>0.016742058676547173</v>
      </c>
      <c r="T117" s="189">
        <v>0</v>
      </c>
      <c r="U117" s="189">
        <v>0.006507429135756022</v>
      </c>
      <c r="V117" s="189">
        <v>0.011083245353116146</v>
      </c>
      <c r="W117" s="189">
        <v>0</v>
      </c>
      <c r="X117" s="189">
        <v>0</v>
      </c>
      <c r="Y117" s="189">
        <v>0</v>
      </c>
      <c r="Z117" s="189">
        <v>0</v>
      </c>
      <c r="AA117" s="68"/>
      <c r="AB117" s="42"/>
      <c r="AC117" s="43">
        <v>20.349995679401715</v>
      </c>
      <c r="AD117" s="43">
        <v>1.649468085106383</v>
      </c>
      <c r="AE117" s="43">
        <v>2.1471337579617833</v>
      </c>
      <c r="AF117" s="43">
        <v>0.9199050726787303</v>
      </c>
      <c r="AG117" s="43">
        <v>1.197452229299363</v>
      </c>
      <c r="AH117" s="43">
        <v>9.01369568826743</v>
      </c>
      <c r="AI117" s="76"/>
    </row>
    <row r="118" spans="1:35" ht="14.25">
      <c r="A118" s="25">
        <v>40377</v>
      </c>
      <c r="B118" s="24" t="s">
        <v>789</v>
      </c>
      <c r="C118" s="13" t="s">
        <v>844</v>
      </c>
      <c r="D118" s="154" t="s">
        <v>790</v>
      </c>
      <c r="E118" s="84">
        <v>0.8576388888888888</v>
      </c>
      <c r="F118" s="85" t="s">
        <v>678</v>
      </c>
      <c r="G118" s="85" t="s">
        <v>679</v>
      </c>
      <c r="H118" s="86">
        <v>2.626834</v>
      </c>
      <c r="I118" s="86">
        <v>0.756508</v>
      </c>
      <c r="J118" s="86">
        <v>0.109255</v>
      </c>
      <c r="K118" s="189">
        <v>3.590777175194529</v>
      </c>
      <c r="L118" s="189">
        <v>0.01678811601037491</v>
      </c>
      <c r="M118" s="189">
        <v>0.11504494223060598</v>
      </c>
      <c r="N118" s="189">
        <v>0.04518887054939873</v>
      </c>
      <c r="O118" s="189">
        <v>0.12637434567319028</v>
      </c>
      <c r="P118" s="189">
        <v>0.16716631142588614</v>
      </c>
      <c r="Q118" s="189">
        <v>0.023165887654403867</v>
      </c>
      <c r="R118" s="189">
        <v>0.04650982226772288</v>
      </c>
      <c r="S118" s="189">
        <v>0</v>
      </c>
      <c r="T118" s="189">
        <v>0</v>
      </c>
      <c r="U118" s="189">
        <v>0.005614767212917263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68"/>
      <c r="AB118" s="42"/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76"/>
    </row>
    <row r="119" spans="1:35" ht="14.25">
      <c r="A119" s="25">
        <v>40377</v>
      </c>
      <c r="B119" s="24" t="s">
        <v>791</v>
      </c>
      <c r="C119" s="13" t="s">
        <v>1138</v>
      </c>
      <c r="D119" s="154" t="s">
        <v>792</v>
      </c>
      <c r="E119" s="84">
        <v>0.8611111111111112</v>
      </c>
      <c r="F119" s="85" t="s">
        <v>680</v>
      </c>
      <c r="G119" s="85" t="s">
        <v>679</v>
      </c>
      <c r="H119" s="86">
        <v>2.631076</v>
      </c>
      <c r="I119" s="86">
        <v>0.756496</v>
      </c>
      <c r="J119" s="86">
        <v>0.10013</v>
      </c>
      <c r="K119" s="189">
        <v>0.1339042584244154</v>
      </c>
      <c r="L119" s="189">
        <v>0.025986929588427982</v>
      </c>
      <c r="M119" s="189">
        <v>0.029410534167936948</v>
      </c>
      <c r="N119" s="189">
        <v>0.01075779197612947</v>
      </c>
      <c r="O119" s="189">
        <v>0</v>
      </c>
      <c r="P119" s="189">
        <v>0.004883153019741744</v>
      </c>
      <c r="Q119" s="189">
        <v>0.03473353832803554</v>
      </c>
      <c r="R119" s="189">
        <v>0.10151443609164394</v>
      </c>
      <c r="S119" s="189">
        <v>0.07161957762287892</v>
      </c>
      <c r="T119" s="189">
        <v>0.04713265546741622</v>
      </c>
      <c r="U119" s="189">
        <v>0.01412654886543732</v>
      </c>
      <c r="V119" s="189">
        <v>0.029411011572303924</v>
      </c>
      <c r="W119" s="189">
        <v>0.030482081875626017</v>
      </c>
      <c r="X119" s="189">
        <v>0.0034866957809449248</v>
      </c>
      <c r="Y119" s="189">
        <v>0.009543940237127306</v>
      </c>
      <c r="Z119" s="189">
        <v>0</v>
      </c>
      <c r="AA119" s="68"/>
      <c r="AB119" s="42"/>
      <c r="AC119" s="43">
        <v>10.978494234038942</v>
      </c>
      <c r="AD119" s="43">
        <v>1.8757623672916197</v>
      </c>
      <c r="AE119" s="43">
        <v>2.449404761904762</v>
      </c>
      <c r="AF119" s="43">
        <v>1.2612393681652492</v>
      </c>
      <c r="AG119" s="43">
        <v>1.6469494047619047</v>
      </c>
      <c r="AH119" s="43">
        <v>1.6509234991628985</v>
      </c>
      <c r="AI119" s="76"/>
    </row>
    <row r="120" spans="1:35" ht="14.25">
      <c r="A120" s="25">
        <v>40377</v>
      </c>
      <c r="B120" s="24" t="s">
        <v>793</v>
      </c>
      <c r="C120" s="13" t="s">
        <v>843</v>
      </c>
      <c r="D120" s="154" t="s">
        <v>794</v>
      </c>
      <c r="E120" s="84">
        <v>0.8652777777777777</v>
      </c>
      <c r="F120" s="85" t="s">
        <v>681</v>
      </c>
      <c r="G120" s="85" t="s">
        <v>682</v>
      </c>
      <c r="H120" s="86">
        <v>2.631076</v>
      </c>
      <c r="I120" s="86">
        <v>0.756496</v>
      </c>
      <c r="J120" s="86">
        <v>0.10013</v>
      </c>
      <c r="K120" s="189">
        <v>9.490647553957984</v>
      </c>
      <c r="L120" s="189">
        <v>0.0353556524886299</v>
      </c>
      <c r="M120" s="189">
        <v>0.2800358145261043</v>
      </c>
      <c r="N120" s="189">
        <v>0.11511419513974787</v>
      </c>
      <c r="O120" s="189">
        <v>0.12974453079918427</v>
      </c>
      <c r="P120" s="189">
        <v>0.30569609108786044</v>
      </c>
      <c r="Q120" s="189">
        <v>0.03705214134530225</v>
      </c>
      <c r="R120" s="189">
        <v>0.08869157272167764</v>
      </c>
      <c r="S120" s="189">
        <v>0.050860876352882896</v>
      </c>
      <c r="T120" s="189">
        <v>0.06982930783433658</v>
      </c>
      <c r="U120" s="189">
        <v>0.009262219088367963</v>
      </c>
      <c r="V120" s="189">
        <v>0.025033836796270317</v>
      </c>
      <c r="W120" s="189">
        <v>0.026981246909593627</v>
      </c>
      <c r="X120" s="189">
        <v>0.004494385817433988</v>
      </c>
      <c r="Y120" s="189">
        <v>0.008741049581938545</v>
      </c>
      <c r="Z120" s="189">
        <v>0.01940017563084498</v>
      </c>
      <c r="AA120" s="68"/>
      <c r="AB120" s="42"/>
      <c r="AC120" s="43">
        <v>20.97505634938513</v>
      </c>
      <c r="AD120" s="43">
        <v>1.8109272664598415</v>
      </c>
      <c r="AE120" s="43">
        <v>2.3229657555765</v>
      </c>
      <c r="AF120" s="43">
        <v>1.4210170408439275</v>
      </c>
      <c r="AG120" s="43">
        <v>1.822808671065033</v>
      </c>
      <c r="AH120" s="43">
        <v>4.490596649110474</v>
      </c>
      <c r="AI120" s="76"/>
    </row>
    <row r="121" spans="1:35" ht="14.25">
      <c r="A121" s="25">
        <v>40377</v>
      </c>
      <c r="B121" s="24" t="s">
        <v>795</v>
      </c>
      <c r="C121" s="13" t="s">
        <v>1138</v>
      </c>
      <c r="D121" s="154" t="s">
        <v>701</v>
      </c>
      <c r="E121" s="84">
        <v>0.9555555555555556</v>
      </c>
      <c r="F121" s="85" t="s">
        <v>683</v>
      </c>
      <c r="G121" s="85" t="s">
        <v>684</v>
      </c>
      <c r="H121" s="85">
        <v>2.599238</v>
      </c>
      <c r="I121" s="85">
        <v>0.732077</v>
      </c>
      <c r="J121" s="85">
        <v>0.10079</v>
      </c>
      <c r="K121" s="189">
        <v>0.017394356618993315</v>
      </c>
      <c r="L121" s="189">
        <v>0.014695232316046076</v>
      </c>
      <c r="M121" s="189">
        <v>0.017094453918665844</v>
      </c>
      <c r="N121" s="189">
        <v>0.0072119458888272765</v>
      </c>
      <c r="O121" s="189">
        <v>0.050940615812766134</v>
      </c>
      <c r="P121" s="189">
        <v>0.004768504770696341</v>
      </c>
      <c r="Q121" s="189">
        <v>0.010225892969804721</v>
      </c>
      <c r="R121" s="189">
        <v>0.015584869250568527</v>
      </c>
      <c r="S121" s="189">
        <v>0.08247813411078717</v>
      </c>
      <c r="T121" s="189">
        <v>0.06687537178415599</v>
      </c>
      <c r="U121" s="189">
        <v>0.008043317994782117</v>
      </c>
      <c r="V121" s="189">
        <v>0.038959587719842315</v>
      </c>
      <c r="W121" s="189">
        <v>0.05600393971250619</v>
      </c>
      <c r="X121" s="189">
        <v>0</v>
      </c>
      <c r="Y121" s="189">
        <v>0.01265935131432518</v>
      </c>
      <c r="Z121" s="189">
        <v>0</v>
      </c>
      <c r="AA121" s="68"/>
      <c r="AB121" s="42"/>
      <c r="AC121" s="43">
        <v>21.583147283456675</v>
      </c>
      <c r="AD121" s="43">
        <v>2.0644395938122804</v>
      </c>
      <c r="AE121" s="43">
        <v>2.381149806522941</v>
      </c>
      <c r="AF121" s="43">
        <v>1.2625072547881602</v>
      </c>
      <c r="AG121" s="43">
        <v>1.4561912658927585</v>
      </c>
      <c r="AH121" s="43">
        <v>2.386219055390843</v>
      </c>
      <c r="AI121" s="76"/>
    </row>
    <row r="122" spans="1:35" ht="14.25">
      <c r="A122" s="25">
        <v>40377</v>
      </c>
      <c r="B122" s="24" t="s">
        <v>796</v>
      </c>
      <c r="C122" s="13" t="s">
        <v>654</v>
      </c>
      <c r="D122" s="161"/>
      <c r="E122" s="84">
        <v>0.9791666666666666</v>
      </c>
      <c r="F122" s="85" t="s">
        <v>685</v>
      </c>
      <c r="G122" s="85" t="s">
        <v>686</v>
      </c>
      <c r="H122" s="85">
        <v>2.22805</v>
      </c>
      <c r="I122" s="85">
        <v>0.212232</v>
      </c>
      <c r="J122" s="85">
        <v>0.057866</v>
      </c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68"/>
      <c r="AB122" s="42"/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76"/>
    </row>
    <row r="123" spans="1:35" ht="14.25">
      <c r="A123" s="25">
        <v>40377</v>
      </c>
      <c r="B123" s="24" t="s">
        <v>797</v>
      </c>
      <c r="C123" s="13" t="s">
        <v>655</v>
      </c>
      <c r="D123" s="161"/>
      <c r="E123" s="84">
        <v>0.020833333333333332</v>
      </c>
      <c r="F123" s="85" t="s">
        <v>687</v>
      </c>
      <c r="G123" s="85" t="s">
        <v>688</v>
      </c>
      <c r="H123" s="85">
        <v>2.622192</v>
      </c>
      <c r="I123" s="85">
        <v>0.776877</v>
      </c>
      <c r="J123" s="85">
        <v>0.104383</v>
      </c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68"/>
      <c r="AB123" s="42"/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76"/>
    </row>
    <row r="124" spans="1:35" ht="14.25">
      <c r="A124" s="25">
        <v>40377</v>
      </c>
      <c r="B124" s="24" t="s">
        <v>798</v>
      </c>
      <c r="C124" s="13" t="s">
        <v>656</v>
      </c>
      <c r="D124" s="154" t="s">
        <v>800</v>
      </c>
      <c r="E124" s="84">
        <v>0.029166666666666664</v>
      </c>
      <c r="F124" s="85" t="s">
        <v>689</v>
      </c>
      <c r="G124" s="85" t="s">
        <v>690</v>
      </c>
      <c r="H124" s="85">
        <v>2.63722</v>
      </c>
      <c r="I124" s="85">
        <v>0.762577</v>
      </c>
      <c r="J124" s="85">
        <v>0.105709</v>
      </c>
      <c r="K124" s="189">
        <v>9.335792539765945</v>
      </c>
      <c r="L124" s="189">
        <v>0.03373124083112875</v>
      </c>
      <c r="M124" s="189">
        <v>0.2755091134403883</v>
      </c>
      <c r="N124" s="189">
        <v>0.11003697921570652</v>
      </c>
      <c r="O124" s="189">
        <v>0.13820853544081957</v>
      </c>
      <c r="P124" s="189">
        <v>0.3118843540636059</v>
      </c>
      <c r="Q124" s="189">
        <v>0.037909525668780863</v>
      </c>
      <c r="R124" s="189">
        <v>0.08029880219859549</v>
      </c>
      <c r="S124" s="189">
        <v>0.02063466940727809</v>
      </c>
      <c r="T124" s="189">
        <v>0</v>
      </c>
      <c r="U124" s="189">
        <v>0.0073990223254342515</v>
      </c>
      <c r="V124" s="189">
        <v>0.013534154716274753</v>
      </c>
      <c r="W124" s="189">
        <v>0</v>
      </c>
      <c r="X124" s="189">
        <v>0</v>
      </c>
      <c r="Y124" s="189">
        <v>0</v>
      </c>
      <c r="Z124" s="189">
        <v>0</v>
      </c>
      <c r="AA124" s="68"/>
      <c r="AB124" s="42"/>
      <c r="AC124" s="43">
        <v>3.952263038138176</v>
      </c>
      <c r="AD124" s="43">
        <v>1.6525183927560838</v>
      </c>
      <c r="AE124" s="43">
        <v>1.6678939617083948</v>
      </c>
      <c r="AF124" s="43">
        <v>1.2891832229580573</v>
      </c>
      <c r="AG124" s="43">
        <v>1.301178203240059</v>
      </c>
      <c r="AH124" s="43">
        <v>1.0715521636297118</v>
      </c>
      <c r="AI124" s="76"/>
    </row>
    <row r="125" spans="1:35" ht="14.25">
      <c r="A125" s="25">
        <v>40377</v>
      </c>
      <c r="B125" s="24" t="s">
        <v>799</v>
      </c>
      <c r="C125" s="13" t="s">
        <v>657</v>
      </c>
      <c r="D125" s="154" t="s">
        <v>702</v>
      </c>
      <c r="E125" s="84">
        <v>0.03819444444444444</v>
      </c>
      <c r="F125" s="85" t="s">
        <v>691</v>
      </c>
      <c r="G125" s="85" t="s">
        <v>692</v>
      </c>
      <c r="H125" s="86">
        <v>2.643857</v>
      </c>
      <c r="I125" s="86">
        <v>0.779309</v>
      </c>
      <c r="J125" s="86">
        <v>0.108084</v>
      </c>
      <c r="K125" s="189">
        <v>9.2</v>
      </c>
      <c r="L125" s="189">
        <v>0.04</v>
      </c>
      <c r="M125" s="189">
        <v>0.28</v>
      </c>
      <c r="N125" s="189">
        <v>0.112</v>
      </c>
      <c r="O125" s="189">
        <v>0.132</v>
      </c>
      <c r="P125" s="189">
        <v>0.31</v>
      </c>
      <c r="Q125" s="189">
        <v>0.0366</v>
      </c>
      <c r="R125" s="189">
        <v>0.0811</v>
      </c>
      <c r="S125" s="189">
        <v>0.02043</v>
      </c>
      <c r="T125" s="189">
        <v>0</v>
      </c>
      <c r="U125" s="189">
        <v>0.004</v>
      </c>
      <c r="V125" s="189">
        <v>0.0122</v>
      </c>
      <c r="W125" s="189">
        <v>0</v>
      </c>
      <c r="X125" s="189">
        <v>0</v>
      </c>
      <c r="Y125" s="189">
        <v>0</v>
      </c>
      <c r="Z125" s="189">
        <v>0</v>
      </c>
      <c r="AA125" s="68"/>
      <c r="AB125" s="42"/>
      <c r="AC125" s="43">
        <v>4.11</v>
      </c>
      <c r="AD125" s="43">
        <v>1.65</v>
      </c>
      <c r="AE125" s="43">
        <v>1.66</v>
      </c>
      <c r="AF125" s="43">
        <v>1.3</v>
      </c>
      <c r="AG125" s="43">
        <v>1.29</v>
      </c>
      <c r="AH125" s="43">
        <v>1.09</v>
      </c>
      <c r="AI125" s="76"/>
    </row>
    <row r="126" spans="2:34" s="77" customFormat="1" ht="14.25">
      <c r="B126" s="6" t="s">
        <v>1344</v>
      </c>
      <c r="C126" s="15"/>
      <c r="D126" s="158" t="s">
        <v>1353</v>
      </c>
      <c r="E126" s="11"/>
      <c r="F126" s="152"/>
      <c r="G126" s="152"/>
      <c r="H126" s="11"/>
      <c r="I126" s="11"/>
      <c r="J126" s="11"/>
      <c r="K126" s="78">
        <v>0.018903439949143813</v>
      </c>
      <c r="L126" s="78">
        <v>0.005085903944151533</v>
      </c>
      <c r="M126" s="78">
        <v>0.02202382090864551</v>
      </c>
      <c r="N126" s="78">
        <v>0.012504168112023494</v>
      </c>
      <c r="O126" s="78">
        <v>0</v>
      </c>
      <c r="P126" s="78">
        <v>0.003271085828900854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0.010519266595860124</v>
      </c>
      <c r="W126" s="78">
        <v>0.015021376820310057</v>
      </c>
      <c r="X126" s="78">
        <v>0</v>
      </c>
      <c r="Y126" s="78">
        <v>0</v>
      </c>
      <c r="Z126" s="78">
        <v>0</v>
      </c>
      <c r="AA126" s="79">
        <f>SUM(K126:Z126)</f>
        <v>0.0873290621590354</v>
      </c>
      <c r="AB126" s="78">
        <f>SUM(P126:Z126)</f>
        <v>0.028811729245071034</v>
      </c>
      <c r="AC126" s="109">
        <v>0</v>
      </c>
      <c r="AD126" s="109">
        <v>0</v>
      </c>
      <c r="AE126" s="109">
        <v>0</v>
      </c>
      <c r="AF126" s="109">
        <v>0</v>
      </c>
      <c r="AG126" s="109">
        <v>0</v>
      </c>
      <c r="AH126" s="77">
        <v>0</v>
      </c>
    </row>
    <row r="127" spans="1:34" s="54" customFormat="1" ht="14.25">
      <c r="A127" s="60">
        <v>40378</v>
      </c>
      <c r="B127" s="33" t="s">
        <v>1574</v>
      </c>
      <c r="C127" s="181" t="s">
        <v>49</v>
      </c>
      <c r="D127" s="89" t="s">
        <v>1345</v>
      </c>
      <c r="E127" s="34">
        <v>0.6833333333333332</v>
      </c>
      <c r="F127" s="157" t="s">
        <v>1578</v>
      </c>
      <c r="G127" s="157" t="s">
        <v>1579</v>
      </c>
      <c r="H127" s="166">
        <v>2.504275</v>
      </c>
      <c r="I127" s="166">
        <v>0.721055</v>
      </c>
      <c r="J127" s="166">
        <v>0.109341</v>
      </c>
      <c r="K127" s="68">
        <v>10.776619456225031</v>
      </c>
      <c r="L127" s="68">
        <v>0.0325715696792843</v>
      </c>
      <c r="M127" s="68">
        <v>0.20305645386639692</v>
      </c>
      <c r="N127" s="68">
        <v>0.11949532226778255</v>
      </c>
      <c r="O127" s="68">
        <v>0.07519279072606244</v>
      </c>
      <c r="P127" s="68">
        <v>0.26187702977927013</v>
      </c>
      <c r="Q127" s="68">
        <v>0.025097757052950535</v>
      </c>
      <c r="R127" s="68">
        <v>0.05866615815699319</v>
      </c>
      <c r="S127" s="68">
        <v>0.016192101324484218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f>SUM(K127:Z127)</f>
        <v>11.568768639078257</v>
      </c>
      <c r="AB127" s="103">
        <f>SUM(P127:Z127)</f>
        <v>0.36183304631369806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54">
        <v>0</v>
      </c>
    </row>
    <row r="128" spans="1:34" s="54" customFormat="1" ht="14.25">
      <c r="A128" s="60">
        <v>40378</v>
      </c>
      <c r="B128" s="33" t="s">
        <v>1575</v>
      </c>
      <c r="C128" s="181" t="s">
        <v>50</v>
      </c>
      <c r="D128" s="89" t="s">
        <v>1346</v>
      </c>
      <c r="E128" s="34">
        <v>0.6958333333333333</v>
      </c>
      <c r="F128" s="157" t="s">
        <v>1580</v>
      </c>
      <c r="G128" s="157" t="s">
        <v>1581</v>
      </c>
      <c r="H128" s="166">
        <v>2.730898</v>
      </c>
      <c r="I128" s="166">
        <v>1.193968</v>
      </c>
      <c r="J128" s="166">
        <v>0.131207</v>
      </c>
      <c r="K128" s="68">
        <v>8.020594573149964</v>
      </c>
      <c r="L128" s="68">
        <v>0.032036878863299034</v>
      </c>
      <c r="M128" s="68">
        <v>0.1765175227834574</v>
      </c>
      <c r="N128" s="68">
        <v>0.09942638447416763</v>
      </c>
      <c r="O128" s="68">
        <v>0.09494398455654264</v>
      </c>
      <c r="P128" s="68">
        <v>0.2980377036521026</v>
      </c>
      <c r="Q128" s="68">
        <v>0.03757834227053532</v>
      </c>
      <c r="R128" s="68">
        <v>0.08949595260852895</v>
      </c>
      <c r="S128" s="68">
        <v>0.017214590049735124</v>
      </c>
      <c r="T128" s="68">
        <v>0.031167992396628166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f aca="true" t="shared" si="8" ref="AA128:AA133">SUM(K128:Z128)</f>
        <v>8.89701392480496</v>
      </c>
      <c r="AB128" s="103">
        <f aca="true" t="shared" si="9" ref="AB128:AB133">SUM(P128:Z128)</f>
        <v>0.4734945809775301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54">
        <v>0</v>
      </c>
    </row>
    <row r="129" spans="1:34" s="54" customFormat="1" ht="14.25">
      <c r="A129" s="60">
        <v>40378</v>
      </c>
      <c r="B129" s="33" t="s">
        <v>1576</v>
      </c>
      <c r="C129" s="181" t="s">
        <v>51</v>
      </c>
      <c r="D129" s="89" t="s">
        <v>1347</v>
      </c>
      <c r="E129" s="34">
        <v>0.7083333333333334</v>
      </c>
      <c r="F129" s="157" t="s">
        <v>1582</v>
      </c>
      <c r="G129" s="157" t="s">
        <v>1579</v>
      </c>
      <c r="H129" s="166">
        <v>2.795617</v>
      </c>
      <c r="I129" s="166">
        <v>1.346442</v>
      </c>
      <c r="J129" s="166">
        <v>0.148214</v>
      </c>
      <c r="K129" s="182">
        <v>9.060592030379679</v>
      </c>
      <c r="L129" s="182">
        <v>0.042104553243347796</v>
      </c>
      <c r="M129" s="182">
        <v>0.21154016248470095</v>
      </c>
      <c r="N129" s="182">
        <v>0.10764835127551096</v>
      </c>
      <c r="O129" s="182">
        <v>0.07839168680065683</v>
      </c>
      <c r="P129" s="183">
        <v>0.3055461380472347</v>
      </c>
      <c r="Q129" s="183">
        <v>0.036304569734884044</v>
      </c>
      <c r="R129" s="183">
        <v>0.0920937888173295</v>
      </c>
      <c r="S129" s="183">
        <v>0.019125572395472492</v>
      </c>
      <c r="T129" s="183">
        <v>0</v>
      </c>
      <c r="U129" s="183">
        <v>0</v>
      </c>
      <c r="V129" s="183">
        <v>0</v>
      </c>
      <c r="W129" s="183">
        <v>0</v>
      </c>
      <c r="X129" s="64">
        <v>0</v>
      </c>
      <c r="Y129" s="64">
        <v>0</v>
      </c>
      <c r="Z129" s="64">
        <v>0</v>
      </c>
      <c r="AA129" s="68">
        <f t="shared" si="8"/>
        <v>9.953346853178818</v>
      </c>
      <c r="AB129" s="103">
        <f t="shared" si="9"/>
        <v>0.4530700689949207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54">
        <v>0</v>
      </c>
    </row>
    <row r="130" spans="1:34" s="54" customFormat="1" ht="25.5">
      <c r="A130" s="60">
        <v>40378</v>
      </c>
      <c r="B130" s="33" t="s">
        <v>1577</v>
      </c>
      <c r="C130" s="181" t="s">
        <v>52</v>
      </c>
      <c r="D130" s="89" t="s">
        <v>1348</v>
      </c>
      <c r="E130" s="34">
        <v>0.70625</v>
      </c>
      <c r="F130" s="157" t="s">
        <v>1583</v>
      </c>
      <c r="G130" s="157" t="s">
        <v>1584</v>
      </c>
      <c r="H130" s="166">
        <v>2.795617</v>
      </c>
      <c r="I130" s="166">
        <v>1.346442</v>
      </c>
      <c r="J130" s="166">
        <v>0.148214</v>
      </c>
      <c r="K130" s="103">
        <v>0.0725988663182228</v>
      </c>
      <c r="L130" s="103">
        <v>0.008689212205825355</v>
      </c>
      <c r="M130" s="103">
        <v>0.05420564340078226</v>
      </c>
      <c r="N130" s="103">
        <v>0.010808057121708837</v>
      </c>
      <c r="O130" s="103">
        <v>0</v>
      </c>
      <c r="P130" s="103">
        <v>0.016326525094959382</v>
      </c>
      <c r="Q130" s="103">
        <v>0.015088793779315752</v>
      </c>
      <c r="R130" s="103">
        <v>0</v>
      </c>
      <c r="S130" s="103">
        <v>0</v>
      </c>
      <c r="T130" s="103">
        <v>0</v>
      </c>
      <c r="U130" s="103">
        <v>0.014971209640904183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68">
        <f t="shared" si="8"/>
        <v>0.19268830756171856</v>
      </c>
      <c r="AB130" s="103">
        <f t="shared" si="9"/>
        <v>0.04638652851517932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54">
        <v>0</v>
      </c>
    </row>
    <row r="131" spans="1:34" s="54" customFormat="1" ht="12.75" customHeight="1">
      <c r="A131" s="60">
        <v>40381</v>
      </c>
      <c r="B131" s="33" t="s">
        <v>1585</v>
      </c>
      <c r="C131" s="51" t="s">
        <v>53</v>
      </c>
      <c r="D131" s="89" t="s">
        <v>1349</v>
      </c>
      <c r="E131" s="34">
        <v>0.6763888888888889</v>
      </c>
      <c r="F131" s="157" t="s">
        <v>1604</v>
      </c>
      <c r="G131" s="157" t="s">
        <v>1605</v>
      </c>
      <c r="H131" s="33">
        <v>2.241866</v>
      </c>
      <c r="I131" s="33">
        <v>0.349064</v>
      </c>
      <c r="J131" s="33">
        <v>0.077716</v>
      </c>
      <c r="K131" s="103">
        <v>8.212236490682235</v>
      </c>
      <c r="L131" s="103">
        <v>0.03008612454965894</v>
      </c>
      <c r="M131" s="103">
        <v>0.2528701300252203</v>
      </c>
      <c r="N131" s="103">
        <v>0.10602688301814092</v>
      </c>
      <c r="O131" s="103">
        <v>0.0972896301017588</v>
      </c>
      <c r="P131" s="103">
        <v>0.2220409380439608</v>
      </c>
      <c r="Q131" s="103">
        <v>0.026067939396061626</v>
      </c>
      <c r="R131" s="103">
        <v>0.04711600392640144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68">
        <f t="shared" si="8"/>
        <v>8.993734139743436</v>
      </c>
      <c r="AB131" s="103">
        <f t="shared" si="9"/>
        <v>0.29522488136642383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54">
        <v>0</v>
      </c>
    </row>
    <row r="132" spans="1:34" s="54" customFormat="1" ht="14.25">
      <c r="A132" s="60">
        <v>40381</v>
      </c>
      <c r="B132" s="33" t="s">
        <v>1586</v>
      </c>
      <c r="C132" s="51" t="s">
        <v>54</v>
      </c>
      <c r="D132" s="89" t="s">
        <v>1350</v>
      </c>
      <c r="E132" s="34">
        <v>0.7222222222222222</v>
      </c>
      <c r="F132" s="157" t="s">
        <v>1606</v>
      </c>
      <c r="G132" s="157" t="s">
        <v>1607</v>
      </c>
      <c r="H132" s="33">
        <v>2.44934</v>
      </c>
      <c r="I132" s="33">
        <v>0.559707</v>
      </c>
      <c r="J132" s="33">
        <v>0.121493</v>
      </c>
      <c r="K132" s="103">
        <v>12.121772563323354</v>
      </c>
      <c r="L132" s="103">
        <v>0.038457535081970994</v>
      </c>
      <c r="M132" s="103">
        <v>0.33972127311869643</v>
      </c>
      <c r="N132" s="103">
        <v>0.14529768924688838</v>
      </c>
      <c r="O132" s="103">
        <v>0.13366761175772007</v>
      </c>
      <c r="P132" s="103">
        <v>0.3251904631772977</v>
      </c>
      <c r="Q132" s="103">
        <v>0.03296491876714678</v>
      </c>
      <c r="R132" s="103">
        <v>0.0752301686814129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0</v>
      </c>
      <c r="AA132" s="68">
        <f t="shared" si="8"/>
        <v>13.21230222315449</v>
      </c>
      <c r="AB132" s="103">
        <f t="shared" si="9"/>
        <v>0.43338555062585743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54">
        <v>0</v>
      </c>
    </row>
    <row r="133" spans="1:34" s="54" customFormat="1" ht="12.75" customHeight="1">
      <c r="A133" s="60">
        <v>40381</v>
      </c>
      <c r="B133" s="33" t="s">
        <v>1587</v>
      </c>
      <c r="C133" s="51" t="s">
        <v>55</v>
      </c>
      <c r="D133" s="89" t="s">
        <v>1351</v>
      </c>
      <c r="E133" s="34">
        <v>0.7326388888888888</v>
      </c>
      <c r="F133" s="157" t="s">
        <v>1390</v>
      </c>
      <c r="G133" s="157" t="s">
        <v>1607</v>
      </c>
      <c r="H133" s="33">
        <v>2.506417</v>
      </c>
      <c r="I133" s="33">
        <v>0.582844</v>
      </c>
      <c r="J133" s="33">
        <v>0.123882</v>
      </c>
      <c r="K133" s="103">
        <v>9.563600358246033</v>
      </c>
      <c r="L133" s="103">
        <v>0.0357958098035155</v>
      </c>
      <c r="M133" s="103">
        <v>0.27379082994011616</v>
      </c>
      <c r="N133" s="103">
        <v>0.12061454535029209</v>
      </c>
      <c r="O133" s="103">
        <v>0.11783417533305444</v>
      </c>
      <c r="P133" s="103">
        <v>0.317732060674431</v>
      </c>
      <c r="Q133" s="103">
        <v>0.03522797360450676</v>
      </c>
      <c r="R133" s="103">
        <v>0.08207839173465116</v>
      </c>
      <c r="S133" s="103">
        <v>0.01891720872014928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68">
        <f t="shared" si="8"/>
        <v>10.565591353406749</v>
      </c>
      <c r="AB133" s="103">
        <f t="shared" si="9"/>
        <v>0.4539556347337382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54">
        <v>0</v>
      </c>
    </row>
    <row r="134" spans="1:34" s="54" customFormat="1" ht="12.75" customHeight="1">
      <c r="A134" s="60">
        <v>40381</v>
      </c>
      <c r="B134" s="33" t="s">
        <v>1588</v>
      </c>
      <c r="C134" s="51" t="s">
        <v>56</v>
      </c>
      <c r="D134" s="89" t="s">
        <v>1352</v>
      </c>
      <c r="E134" s="34">
        <v>0.7409722222222223</v>
      </c>
      <c r="F134" s="157" t="s">
        <v>1604</v>
      </c>
      <c r="G134" s="157" t="s">
        <v>1607</v>
      </c>
      <c r="H134" s="166">
        <v>2.610122</v>
      </c>
      <c r="I134" s="166">
        <v>0.76267</v>
      </c>
      <c r="J134" s="166">
        <v>0.131214</v>
      </c>
      <c r="K134" s="103">
        <v>7.492460338039129</v>
      </c>
      <c r="L134" s="103">
        <v>0.03167779177482044</v>
      </c>
      <c r="M134" s="103">
        <v>0.21445612618869975</v>
      </c>
      <c r="N134" s="103">
        <v>0.08342239188508489</v>
      </c>
      <c r="O134" s="103">
        <v>0.12453410770439868</v>
      </c>
      <c r="P134" s="103">
        <v>0.32639370929048395</v>
      </c>
      <c r="Q134" s="103">
        <v>0.04367040072175024</v>
      </c>
      <c r="R134" s="103">
        <v>0.08239401001975245</v>
      </c>
      <c r="S134" s="103">
        <v>0</v>
      </c>
      <c r="T134" s="103">
        <v>0</v>
      </c>
      <c r="U134" s="103">
        <v>0</v>
      </c>
      <c r="V134" s="103">
        <v>0</v>
      </c>
      <c r="W134" s="103">
        <v>0</v>
      </c>
      <c r="X134" s="103">
        <v>0</v>
      </c>
      <c r="Y134" s="103">
        <v>0</v>
      </c>
      <c r="Z134" s="103">
        <v>0</v>
      </c>
      <c r="AA134" s="68">
        <f>SUM(K134:Z134)</f>
        <v>8.39900887562412</v>
      </c>
      <c r="AB134" s="103">
        <f>SUM(P134:Z134)</f>
        <v>0.4524581200319866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54">
        <v>0</v>
      </c>
    </row>
    <row r="135" spans="1:34" s="77" customFormat="1" ht="12.75" customHeight="1">
      <c r="A135" s="81"/>
      <c r="B135" s="6" t="s">
        <v>1340</v>
      </c>
      <c r="C135" s="15"/>
      <c r="D135" s="158" t="s">
        <v>1343</v>
      </c>
      <c r="E135" s="10"/>
      <c r="F135" s="156"/>
      <c r="G135" s="156"/>
      <c r="H135" s="32"/>
      <c r="I135" s="32"/>
      <c r="J135" s="32"/>
      <c r="K135" s="78">
        <v>0.0450242039387865</v>
      </c>
      <c r="L135" s="78">
        <v>0.0048876874824715375</v>
      </c>
      <c r="M135" s="78">
        <v>0.018788726325600472</v>
      </c>
      <c r="N135" s="78">
        <v>0.007741675371546634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9"/>
      <c r="AB135" s="78"/>
      <c r="AC135" s="109">
        <v>0</v>
      </c>
      <c r="AD135" s="109">
        <v>0</v>
      </c>
      <c r="AE135" s="109">
        <v>0</v>
      </c>
      <c r="AF135" s="109">
        <v>0</v>
      </c>
      <c r="AG135" s="109">
        <v>0</v>
      </c>
      <c r="AH135" s="77">
        <v>0</v>
      </c>
    </row>
    <row r="136" spans="1:34" s="54" customFormat="1" ht="14.25">
      <c r="A136" s="60">
        <v>40385</v>
      </c>
      <c r="B136" s="33" t="s">
        <v>1589</v>
      </c>
      <c r="C136" s="51" t="s">
        <v>1355</v>
      </c>
      <c r="D136" s="89" t="s">
        <v>1341</v>
      </c>
      <c r="E136" s="34">
        <v>0.76875</v>
      </c>
      <c r="F136" s="157" t="s">
        <v>1391</v>
      </c>
      <c r="G136" s="157" t="s">
        <v>1392</v>
      </c>
      <c r="H136" s="33">
        <v>2.483538</v>
      </c>
      <c r="I136" s="33">
        <v>0.518696</v>
      </c>
      <c r="J136" s="33">
        <v>0.127505</v>
      </c>
      <c r="K136" s="103">
        <v>0.34063426841045313</v>
      </c>
      <c r="L136" s="103">
        <v>0.0038234169676379624</v>
      </c>
      <c r="M136" s="103">
        <v>0.014215222821619055</v>
      </c>
      <c r="N136" s="103">
        <v>0.004985772547298619</v>
      </c>
      <c r="O136" s="103">
        <v>0</v>
      </c>
      <c r="P136" s="103">
        <v>0.01905350840121929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v>0</v>
      </c>
      <c r="W136" s="103">
        <v>0</v>
      </c>
      <c r="X136" s="103">
        <v>0</v>
      </c>
      <c r="Y136" s="103">
        <v>0</v>
      </c>
      <c r="Z136" s="103">
        <v>0</v>
      </c>
      <c r="AA136" s="68">
        <f aca="true" t="shared" si="10" ref="AA136:AA151">SUM(K136:Z136)</f>
        <v>0.382712189148228</v>
      </c>
      <c r="AB136" s="103">
        <f aca="true" t="shared" si="11" ref="AB136:AB151">SUM(P136:Z136)</f>
        <v>0.01905350840121929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54">
        <v>0</v>
      </c>
    </row>
    <row r="137" spans="1:34" s="54" customFormat="1" ht="12.75" customHeight="1">
      <c r="A137" s="60">
        <v>40385</v>
      </c>
      <c r="B137" s="33" t="s">
        <v>1590</v>
      </c>
      <c r="C137" s="51" t="s">
        <v>1355</v>
      </c>
      <c r="D137" s="89" t="s">
        <v>1342</v>
      </c>
      <c r="E137" s="34">
        <v>0.8256944444444444</v>
      </c>
      <c r="F137" s="157" t="s">
        <v>1393</v>
      </c>
      <c r="G137" s="157" t="s">
        <v>1394</v>
      </c>
      <c r="H137" s="33">
        <v>2.4255</v>
      </c>
      <c r="I137" s="33">
        <v>0.4583</v>
      </c>
      <c r="J137" s="33">
        <v>0.11781</v>
      </c>
      <c r="K137" s="103">
        <v>0.3285991853151308</v>
      </c>
      <c r="L137" s="103">
        <v>0.0026803058396882616</v>
      </c>
      <c r="M137" s="103">
        <v>0.013049307952853511</v>
      </c>
      <c r="N137" s="103">
        <v>0.005137905120968405</v>
      </c>
      <c r="O137" s="103">
        <v>0</v>
      </c>
      <c r="P137" s="103">
        <v>0.02124751316162854</v>
      </c>
      <c r="Q137" s="103">
        <v>0.006952090000476194</v>
      </c>
      <c r="R137" s="103">
        <v>0.010202417792906622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0</v>
      </c>
      <c r="Y137" s="103">
        <v>0</v>
      </c>
      <c r="Z137" s="103">
        <v>0</v>
      </c>
      <c r="AA137" s="68">
        <f t="shared" si="10"/>
        <v>0.3878687251836524</v>
      </c>
      <c r="AB137" s="103">
        <f t="shared" si="11"/>
        <v>0.03840202095501136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54">
        <v>0</v>
      </c>
    </row>
    <row r="138" spans="1:34" s="54" customFormat="1" ht="12.75" customHeight="1">
      <c r="A138" s="60">
        <v>40386</v>
      </c>
      <c r="B138" s="33" t="s">
        <v>1591</v>
      </c>
      <c r="C138" s="51" t="s">
        <v>1355</v>
      </c>
      <c r="D138" s="89" t="s">
        <v>1420</v>
      </c>
      <c r="E138" s="34">
        <v>0.07152777777777779</v>
      </c>
      <c r="F138" s="157" t="s">
        <v>1395</v>
      </c>
      <c r="G138" s="157" t="s">
        <v>1396</v>
      </c>
      <c r="H138" s="33">
        <v>2.275731</v>
      </c>
      <c r="I138" s="33">
        <v>0.287429</v>
      </c>
      <c r="J138" s="33">
        <v>0.102067</v>
      </c>
      <c r="K138" s="184">
        <v>0.31369944379559656</v>
      </c>
      <c r="L138" s="184">
        <v>0.002228306218938676</v>
      </c>
      <c r="M138" s="184">
        <v>0.013331909236925676</v>
      </c>
      <c r="N138" s="184">
        <v>0.0048579016374112665</v>
      </c>
      <c r="O138" s="184">
        <v>0</v>
      </c>
      <c r="P138" s="184">
        <v>0.017832596723897077</v>
      </c>
      <c r="Q138" s="184">
        <v>0.004924041279443953</v>
      </c>
      <c r="R138" s="184">
        <v>0.006310776639481604</v>
      </c>
      <c r="S138" s="184">
        <v>0</v>
      </c>
      <c r="T138" s="184">
        <v>0</v>
      </c>
      <c r="U138" s="184">
        <v>0</v>
      </c>
      <c r="V138" s="184">
        <v>0</v>
      </c>
      <c r="W138" s="184">
        <v>0</v>
      </c>
      <c r="X138" s="184">
        <v>0</v>
      </c>
      <c r="Y138" s="184">
        <v>0</v>
      </c>
      <c r="Z138" s="184">
        <v>0</v>
      </c>
      <c r="AA138" s="68">
        <f t="shared" si="10"/>
        <v>0.3631849755316948</v>
      </c>
      <c r="AB138" s="103">
        <f t="shared" si="11"/>
        <v>0.029067414642822635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54">
        <v>0</v>
      </c>
    </row>
    <row r="139" spans="1:34" s="54" customFormat="1" ht="12.75" customHeight="1">
      <c r="A139" s="60">
        <v>40386</v>
      </c>
      <c r="B139" s="33" t="s">
        <v>1592</v>
      </c>
      <c r="C139" s="51" t="s">
        <v>1355</v>
      </c>
      <c r="D139" s="89" t="s">
        <v>1421</v>
      </c>
      <c r="E139" s="34">
        <v>0.15416666666666667</v>
      </c>
      <c r="F139" s="157" t="s">
        <v>1397</v>
      </c>
      <c r="G139" s="157" t="s">
        <v>1398</v>
      </c>
      <c r="H139" s="33">
        <v>2.296288</v>
      </c>
      <c r="I139" s="33">
        <v>0.319929</v>
      </c>
      <c r="J139" s="33">
        <v>0.115419</v>
      </c>
      <c r="K139" s="184">
        <v>0.2728456627285224</v>
      </c>
      <c r="L139" s="184">
        <v>0.0016844879325129422</v>
      </c>
      <c r="M139" s="184">
        <v>0.009149464994366108</v>
      </c>
      <c r="N139" s="184">
        <v>0.004023270319579625</v>
      </c>
      <c r="O139" s="184">
        <v>0</v>
      </c>
      <c r="P139" s="184">
        <v>0.01837438296471221</v>
      </c>
      <c r="Q139" s="184">
        <v>0.0053259143918253475</v>
      </c>
      <c r="R139" s="184">
        <v>0</v>
      </c>
      <c r="S139" s="184">
        <v>0</v>
      </c>
      <c r="T139" s="184">
        <v>0</v>
      </c>
      <c r="U139" s="184">
        <v>0</v>
      </c>
      <c r="V139" s="184">
        <v>0</v>
      </c>
      <c r="W139" s="184">
        <v>0</v>
      </c>
      <c r="X139" s="184">
        <v>0</v>
      </c>
      <c r="Y139" s="184">
        <v>0</v>
      </c>
      <c r="Z139" s="184">
        <v>0</v>
      </c>
      <c r="AA139" s="68">
        <f t="shared" si="10"/>
        <v>0.3114031833315186</v>
      </c>
      <c r="AB139" s="103">
        <f t="shared" si="11"/>
        <v>0.02370029735653756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54">
        <v>0</v>
      </c>
    </row>
    <row r="140" spans="1:34" s="54" customFormat="1" ht="14.25">
      <c r="A140" s="60">
        <v>40386</v>
      </c>
      <c r="B140" s="33" t="s">
        <v>1593</v>
      </c>
      <c r="C140" s="51" t="s">
        <v>1355</v>
      </c>
      <c r="D140" s="89" t="s">
        <v>1422</v>
      </c>
      <c r="E140" s="34">
        <v>0.3090277777777778</v>
      </c>
      <c r="F140" s="157" t="s">
        <v>1399</v>
      </c>
      <c r="G140" s="157" t="s">
        <v>1400</v>
      </c>
      <c r="H140" s="33">
        <v>2.325942</v>
      </c>
      <c r="I140" s="33">
        <v>0.313851</v>
      </c>
      <c r="J140" s="33">
        <v>0.115407</v>
      </c>
      <c r="K140" s="184">
        <v>0.32542607226122955</v>
      </c>
      <c r="L140" s="184">
        <v>0.001973016247225513</v>
      </c>
      <c r="M140" s="184">
        <v>0.011922566111628435</v>
      </c>
      <c r="N140" s="184">
        <v>0.006203514102658329</v>
      </c>
      <c r="O140" s="184">
        <v>0</v>
      </c>
      <c r="P140" s="184">
        <v>0.017975003898826402</v>
      </c>
      <c r="Q140" s="184">
        <v>0.00455570903453909</v>
      </c>
      <c r="R140" s="184">
        <v>0.00554156535565921</v>
      </c>
      <c r="S140" s="184">
        <v>0</v>
      </c>
      <c r="T140" s="184">
        <v>0</v>
      </c>
      <c r="U140" s="184">
        <v>0</v>
      </c>
      <c r="V140" s="184">
        <v>0.01423376880802479</v>
      </c>
      <c r="W140" s="184">
        <v>0.016791211827995554</v>
      </c>
      <c r="X140" s="184">
        <v>0</v>
      </c>
      <c r="Y140" s="184">
        <v>0</v>
      </c>
      <c r="Z140" s="184">
        <v>0</v>
      </c>
      <c r="AA140" s="68">
        <f t="shared" si="10"/>
        <v>0.4046224276477869</v>
      </c>
      <c r="AB140" s="103">
        <f t="shared" si="11"/>
        <v>0.05909725892504505</v>
      </c>
      <c r="AC140" s="104">
        <v>4.315696073476666</v>
      </c>
      <c r="AD140" s="104">
        <v>1.293227665706052</v>
      </c>
      <c r="AE140" s="104">
        <v>1.3523261892315734</v>
      </c>
      <c r="AF140" s="104">
        <v>0.6938538848086587</v>
      </c>
      <c r="AG140" s="104">
        <v>0.7255619445896497</v>
      </c>
      <c r="AH140" s="104">
        <v>1.2293959211767687</v>
      </c>
    </row>
    <row r="141" spans="1:34" s="54" customFormat="1" ht="14.25">
      <c r="A141" s="60">
        <v>40386</v>
      </c>
      <c r="B141" s="33" t="s">
        <v>1594</v>
      </c>
      <c r="C141" s="51" t="s">
        <v>1355</v>
      </c>
      <c r="D141" s="89" t="s">
        <v>1423</v>
      </c>
      <c r="E141" s="34">
        <v>0.3993055555555556</v>
      </c>
      <c r="F141" s="157" t="s">
        <v>1401</v>
      </c>
      <c r="G141" s="157" t="s">
        <v>1402</v>
      </c>
      <c r="H141" s="33">
        <v>2.349372</v>
      </c>
      <c r="I141" s="33">
        <v>0.309035</v>
      </c>
      <c r="J141" s="33">
        <v>0.119069</v>
      </c>
      <c r="K141" s="103">
        <v>0.22574037406881578</v>
      </c>
      <c r="L141" s="103">
        <v>0.0016669305023872042</v>
      </c>
      <c r="M141" s="103">
        <v>0.009476159108449686</v>
      </c>
      <c r="N141" s="103">
        <v>0.003555214023054884</v>
      </c>
      <c r="O141" s="103">
        <v>0</v>
      </c>
      <c r="P141" s="103">
        <v>0.016674762327437163</v>
      </c>
      <c r="Q141" s="103">
        <v>0.004839797541706735</v>
      </c>
      <c r="R141" s="103">
        <v>0.005768705911745505</v>
      </c>
      <c r="S141" s="103">
        <v>0</v>
      </c>
      <c r="T141" s="103">
        <v>0</v>
      </c>
      <c r="U141" s="103">
        <v>0</v>
      </c>
      <c r="V141" s="103">
        <v>0</v>
      </c>
      <c r="W141" s="103">
        <v>0</v>
      </c>
      <c r="X141" s="103">
        <v>0</v>
      </c>
      <c r="Y141" s="103">
        <v>0</v>
      </c>
      <c r="Z141" s="103">
        <v>0</v>
      </c>
      <c r="AA141" s="68">
        <f t="shared" si="10"/>
        <v>0.2677219434835969</v>
      </c>
      <c r="AB141" s="103">
        <f t="shared" si="11"/>
        <v>0.027283265780889403</v>
      </c>
      <c r="AC141" s="104">
        <v>1.9546131713812196</v>
      </c>
      <c r="AD141" s="104">
        <v>1.8146439516261905</v>
      </c>
      <c r="AE141" s="104">
        <v>1.0323368398454273</v>
      </c>
      <c r="AF141" s="104">
        <v>1.431516285840547</v>
      </c>
      <c r="AG141" s="104">
        <v>0.8143784886217261</v>
      </c>
      <c r="AH141" s="104">
        <v>6.335507063050966</v>
      </c>
    </row>
    <row r="142" spans="1:34" s="54" customFormat="1" ht="14.25">
      <c r="A142" s="60">
        <v>40386</v>
      </c>
      <c r="B142" s="33" t="s">
        <v>1595</v>
      </c>
      <c r="C142" s="51" t="s">
        <v>1355</v>
      </c>
      <c r="D142" s="89" t="s">
        <v>1424</v>
      </c>
      <c r="E142" s="34">
        <v>0.6361111111111112</v>
      </c>
      <c r="F142" s="157" t="s">
        <v>1403</v>
      </c>
      <c r="G142" s="157" t="s">
        <v>1404</v>
      </c>
      <c r="H142" s="33">
        <v>2.260913</v>
      </c>
      <c r="I142" s="33">
        <v>0.258272</v>
      </c>
      <c r="J142" s="33">
        <v>0.115415</v>
      </c>
      <c r="K142" s="103">
        <v>0.34010858358586205</v>
      </c>
      <c r="L142" s="103">
        <v>0</v>
      </c>
      <c r="M142" s="103">
        <v>0</v>
      </c>
      <c r="N142" s="103">
        <v>0</v>
      </c>
      <c r="O142" s="103">
        <v>0</v>
      </c>
      <c r="P142" s="103">
        <v>0.019516747490086563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v>0</v>
      </c>
      <c r="W142" s="103">
        <v>0</v>
      </c>
      <c r="X142" s="103">
        <v>0</v>
      </c>
      <c r="Y142" s="103">
        <v>0</v>
      </c>
      <c r="Z142" s="103">
        <v>0</v>
      </c>
      <c r="AA142" s="68">
        <f t="shared" si="10"/>
        <v>0.35962533107594863</v>
      </c>
      <c r="AB142" s="103">
        <f t="shared" si="11"/>
        <v>0.019516747490086563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54">
        <v>0</v>
      </c>
    </row>
    <row r="143" spans="1:34" s="77" customFormat="1" ht="14.25">
      <c r="A143" s="81">
        <v>40387</v>
      </c>
      <c r="B143" s="6" t="s">
        <v>1426</v>
      </c>
      <c r="C143" s="15"/>
      <c r="D143" s="158" t="s">
        <v>1425</v>
      </c>
      <c r="E143" s="10"/>
      <c r="F143" s="156"/>
      <c r="G143" s="156"/>
      <c r="H143" s="6"/>
      <c r="I143" s="6"/>
      <c r="J143" s="6"/>
      <c r="K143" s="78">
        <v>0.03859905411467603</v>
      </c>
      <c r="L143" s="78">
        <v>0.005381740236955031</v>
      </c>
      <c r="M143" s="78">
        <v>0.023372969027948748</v>
      </c>
      <c r="N143" s="78">
        <v>0.01012751289559249</v>
      </c>
      <c r="O143" s="78">
        <v>0.013694192379830945</v>
      </c>
      <c r="P143" s="78">
        <v>0.007818858227028533</v>
      </c>
      <c r="Q143" s="78">
        <v>0.005582152062083486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9">
        <f t="shared" si="10"/>
        <v>0.10457647894411527</v>
      </c>
      <c r="AB143" s="78">
        <f t="shared" si="11"/>
        <v>0.013401010289112019</v>
      </c>
      <c r="AC143" s="109">
        <v>0</v>
      </c>
      <c r="AD143" s="109">
        <v>0</v>
      </c>
      <c r="AE143" s="109">
        <v>0</v>
      </c>
      <c r="AF143" s="109">
        <v>0</v>
      </c>
      <c r="AG143" s="109">
        <v>0</v>
      </c>
      <c r="AH143" s="77">
        <v>0</v>
      </c>
    </row>
    <row r="144" spans="1:34" ht="14.25">
      <c r="A144" s="55">
        <v>40387</v>
      </c>
      <c r="B144" s="4" t="s">
        <v>1596</v>
      </c>
      <c r="C144" s="51" t="s">
        <v>1355</v>
      </c>
      <c r="D144" s="154" t="s">
        <v>1427</v>
      </c>
      <c r="E144" s="5">
        <v>0.4055555555555555</v>
      </c>
      <c r="F144" s="155">
        <v>28.50986</v>
      </c>
      <c r="G144" s="155" t="s">
        <v>1405</v>
      </c>
      <c r="H144" s="4">
        <v>2.68</v>
      </c>
      <c r="I144" s="4">
        <v>0.85</v>
      </c>
      <c r="J144" s="4">
        <v>0.16</v>
      </c>
      <c r="K144" s="35">
        <v>0.2877840226506102</v>
      </c>
      <c r="L144" s="35">
        <v>0.004318028647160744</v>
      </c>
      <c r="M144" s="35">
        <v>0.025924203288520572</v>
      </c>
      <c r="N144" s="35">
        <v>0.01160754933936107</v>
      </c>
      <c r="O144" s="35">
        <v>0</v>
      </c>
      <c r="P144" s="35">
        <v>0.021746832900459784</v>
      </c>
      <c r="Q144" s="35">
        <v>0.0072841333501540055</v>
      </c>
      <c r="R144" s="35">
        <v>0</v>
      </c>
      <c r="S144" s="35">
        <v>0</v>
      </c>
      <c r="T144" s="35">
        <v>0</v>
      </c>
      <c r="U144" s="35">
        <v>0.00247443393427003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80">
        <f t="shared" si="10"/>
        <v>0.36113920411053646</v>
      </c>
      <c r="AB144" s="35">
        <f t="shared" si="11"/>
        <v>0.03150540018488382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30">
        <v>0</v>
      </c>
    </row>
    <row r="145" spans="1:34" ht="14.25">
      <c r="A145" s="55">
        <v>40387</v>
      </c>
      <c r="B145" s="4" t="s">
        <v>1597</v>
      </c>
      <c r="C145" s="51" t="s">
        <v>1355</v>
      </c>
      <c r="D145" s="154" t="s">
        <v>1428</v>
      </c>
      <c r="E145" s="5">
        <v>0.48194444444444445</v>
      </c>
      <c r="F145" s="155" t="s">
        <v>1406</v>
      </c>
      <c r="G145" s="155" t="s">
        <v>1407</v>
      </c>
      <c r="H145" s="4">
        <v>2.714072</v>
      </c>
      <c r="I145" s="4">
        <v>0.908203</v>
      </c>
      <c r="J145" s="4">
        <v>0.0370955</v>
      </c>
      <c r="K145" s="35">
        <v>0.2797130377903912</v>
      </c>
      <c r="L145" s="35">
        <v>0.007445887641149003</v>
      </c>
      <c r="M145" s="35">
        <v>0.037538127375021844</v>
      </c>
      <c r="N145" s="35">
        <v>0.013071652476784257</v>
      </c>
      <c r="O145" s="35">
        <v>0</v>
      </c>
      <c r="P145" s="35">
        <v>0.027880541999966583</v>
      </c>
      <c r="Q145" s="35">
        <v>0.011093196167415139</v>
      </c>
      <c r="R145" s="35">
        <v>0</v>
      </c>
      <c r="S145" s="35">
        <v>0</v>
      </c>
      <c r="T145" s="35">
        <v>0</v>
      </c>
      <c r="U145" s="35">
        <v>0.0028608819899220636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80">
        <f t="shared" si="10"/>
        <v>0.3796033254406501</v>
      </c>
      <c r="AB145" s="35">
        <f t="shared" si="11"/>
        <v>0.041834620157303784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30">
        <v>0</v>
      </c>
    </row>
    <row r="146" spans="1:34" ht="14.25">
      <c r="A146" s="55">
        <v>40387</v>
      </c>
      <c r="B146" s="4" t="s">
        <v>1598</v>
      </c>
      <c r="C146" s="51" t="s">
        <v>1355</v>
      </c>
      <c r="D146" s="154" t="s">
        <v>1429</v>
      </c>
      <c r="E146" s="5">
        <v>0.5152777777777778</v>
      </c>
      <c r="F146" s="155" t="s">
        <v>1408</v>
      </c>
      <c r="G146" s="155" t="s">
        <v>1409</v>
      </c>
      <c r="H146" s="4">
        <v>2.569031</v>
      </c>
      <c r="I146" s="4">
        <v>0.908203</v>
      </c>
      <c r="J146" s="4">
        <v>0.0370955</v>
      </c>
      <c r="K146" s="35">
        <v>0.15797481105476635</v>
      </c>
      <c r="L146" s="35">
        <v>0</v>
      </c>
      <c r="M146" s="35">
        <v>0.03263138197120371</v>
      </c>
      <c r="N146" s="35">
        <v>0.00838255396920457</v>
      </c>
      <c r="O146" s="35">
        <v>0</v>
      </c>
      <c r="P146" s="35">
        <v>0.028069689476193975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80">
        <f t="shared" si="10"/>
        <v>0.2270584364713686</v>
      </c>
      <c r="AB146" s="35">
        <f t="shared" si="11"/>
        <v>0.028069689476193975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30">
        <v>0</v>
      </c>
    </row>
    <row r="147" spans="1:34" ht="14.25">
      <c r="A147" s="55">
        <v>40387</v>
      </c>
      <c r="B147" s="4" t="s">
        <v>1599</v>
      </c>
      <c r="C147" s="51" t="s">
        <v>1355</v>
      </c>
      <c r="D147" s="154" t="s">
        <v>1430</v>
      </c>
      <c r="E147" s="5">
        <v>0.5590277777777778</v>
      </c>
      <c r="F147" s="155" t="s">
        <v>1410</v>
      </c>
      <c r="G147" s="155" t="s">
        <v>1411</v>
      </c>
      <c r="H147" s="4">
        <v>2.592</v>
      </c>
      <c r="I147" s="4">
        <v>0.935</v>
      </c>
      <c r="J147" s="4">
        <v>0.15</v>
      </c>
      <c r="K147" s="35">
        <v>0.24996345781016743</v>
      </c>
      <c r="L147" s="35">
        <v>0.004641642168974624</v>
      </c>
      <c r="M147" s="35">
        <v>0.0357090654014525</v>
      </c>
      <c r="N147" s="35">
        <v>0.010329455905568252</v>
      </c>
      <c r="O147" s="35">
        <v>0</v>
      </c>
      <c r="P147" s="35">
        <v>0.02347454981826153</v>
      </c>
      <c r="Q147" s="35">
        <v>0.008789750426999816</v>
      </c>
      <c r="R147" s="35">
        <v>0</v>
      </c>
      <c r="S147" s="35">
        <v>0</v>
      </c>
      <c r="T147" s="35">
        <v>0</v>
      </c>
      <c r="U147" s="35">
        <v>0.0022409022480093656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80">
        <f t="shared" si="10"/>
        <v>0.33514882377943356</v>
      </c>
      <c r="AB147" s="35">
        <f t="shared" si="11"/>
        <v>0.034505202493270715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30">
        <v>0</v>
      </c>
    </row>
    <row r="148" spans="1:34" ht="14.25">
      <c r="A148" s="55">
        <v>40387</v>
      </c>
      <c r="B148" s="4" t="s">
        <v>1600</v>
      </c>
      <c r="C148" s="51" t="s">
        <v>1355</v>
      </c>
      <c r="D148" s="154" t="s">
        <v>1431</v>
      </c>
      <c r="E148" s="5">
        <v>0.5833333333333334</v>
      </c>
      <c r="F148" s="155" t="s">
        <v>1412</v>
      </c>
      <c r="G148" s="155" t="s">
        <v>1413</v>
      </c>
      <c r="H148" s="4">
        <v>2.74</v>
      </c>
      <c r="I148" s="4">
        <v>1.04</v>
      </c>
      <c r="J148" s="4">
        <v>0.19</v>
      </c>
      <c r="K148" s="35">
        <v>0.2446989915647045</v>
      </c>
      <c r="L148" s="35">
        <v>0.017705953796652362</v>
      </c>
      <c r="M148" s="35">
        <v>0.09882812986498818</v>
      </c>
      <c r="N148" s="35">
        <v>0.02267446123959052</v>
      </c>
      <c r="O148" s="35">
        <v>0</v>
      </c>
      <c r="P148" s="35">
        <v>0.03056911287376521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80">
        <f t="shared" si="10"/>
        <v>0.41447664933970074</v>
      </c>
      <c r="AB148" s="35">
        <f t="shared" si="11"/>
        <v>0.03056911287376521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30">
        <v>0</v>
      </c>
    </row>
    <row r="149" spans="1:34" ht="14.25">
      <c r="A149" s="55">
        <v>40387</v>
      </c>
      <c r="B149" s="4" t="s">
        <v>1601</v>
      </c>
      <c r="C149" s="51" t="s">
        <v>1355</v>
      </c>
      <c r="D149" s="154" t="s">
        <v>1432</v>
      </c>
      <c r="E149" s="5">
        <v>0.5972222222222222</v>
      </c>
      <c r="F149" s="155" t="s">
        <v>1414</v>
      </c>
      <c r="G149" s="155" t="s">
        <v>1415</v>
      </c>
      <c r="H149" s="4">
        <v>2.80052</v>
      </c>
      <c r="I149" s="4">
        <v>0.978397</v>
      </c>
      <c r="J149" s="4">
        <v>0.106453</v>
      </c>
      <c r="K149" s="35">
        <v>0.23664754645344588</v>
      </c>
      <c r="L149" s="35">
        <v>0</v>
      </c>
      <c r="M149" s="35">
        <v>0.02887290547705673</v>
      </c>
      <c r="N149" s="35">
        <v>0</v>
      </c>
      <c r="O149" s="35">
        <v>0</v>
      </c>
      <c r="P149" s="35">
        <v>0.037347164027511065</v>
      </c>
      <c r="Q149" s="35">
        <v>0</v>
      </c>
      <c r="R149" s="35">
        <v>0</v>
      </c>
      <c r="S149" s="35">
        <v>0</v>
      </c>
      <c r="T149" s="35">
        <v>0</v>
      </c>
      <c r="U149" s="35">
        <v>0.008678972477416697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80">
        <f t="shared" si="10"/>
        <v>0.31154658843543037</v>
      </c>
      <c r="AB149" s="35">
        <f t="shared" si="11"/>
        <v>0.04602613650492776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30">
        <v>0</v>
      </c>
    </row>
    <row r="150" spans="1:34" ht="14.25">
      <c r="A150" s="55">
        <v>40387</v>
      </c>
      <c r="B150" s="4" t="s">
        <v>1602</v>
      </c>
      <c r="C150" s="51" t="s">
        <v>1355</v>
      </c>
      <c r="D150" s="154" t="s">
        <v>1433</v>
      </c>
      <c r="E150" s="5">
        <v>0.6472222222222223</v>
      </c>
      <c r="F150" s="155" t="s">
        <v>1416</v>
      </c>
      <c r="G150" s="155" t="s">
        <v>1417</v>
      </c>
      <c r="H150" s="4">
        <v>2.8439</v>
      </c>
      <c r="I150" s="4">
        <v>0.537897</v>
      </c>
      <c r="J150" s="4">
        <v>0.135008</v>
      </c>
      <c r="K150" s="35">
        <v>0.00017811706724260164</v>
      </c>
      <c r="L150" s="35">
        <v>0.01126919397297794</v>
      </c>
      <c r="M150" s="35">
        <v>0.09124415455052959</v>
      </c>
      <c r="N150" s="35">
        <v>0.020532032086882052</v>
      </c>
      <c r="O150" s="35">
        <v>0.0609103852903245</v>
      </c>
      <c r="P150" s="35">
        <v>0.031041069344573225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80">
        <f t="shared" si="10"/>
        <v>0.21517495231252992</v>
      </c>
      <c r="AB150" s="35">
        <f t="shared" si="11"/>
        <v>0.031041069344573225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30">
        <v>0</v>
      </c>
    </row>
    <row r="151" spans="1:34" ht="14.25">
      <c r="A151" s="55">
        <v>40387</v>
      </c>
      <c r="B151" s="4" t="s">
        <v>1603</v>
      </c>
      <c r="C151" s="51" t="s">
        <v>1355</v>
      </c>
      <c r="D151" s="154" t="s">
        <v>1434</v>
      </c>
      <c r="E151" s="5">
        <v>0.6965277777777777</v>
      </c>
      <c r="F151" s="155" t="s">
        <v>1418</v>
      </c>
      <c r="G151" s="155" t="s">
        <v>1419</v>
      </c>
      <c r="H151" s="4">
        <v>2.502</v>
      </c>
      <c r="I151" s="4">
        <v>0.378</v>
      </c>
      <c r="J151" s="4">
        <v>0.12</v>
      </c>
      <c r="K151" s="35">
        <v>0.26705119529091215</v>
      </c>
      <c r="L151" s="35">
        <v>0.009905484863687896</v>
      </c>
      <c r="M151" s="35">
        <v>0.0734899828917865</v>
      </c>
      <c r="N151" s="35">
        <v>0.015226147094791876</v>
      </c>
      <c r="O151" s="35">
        <v>0.048930670621044545</v>
      </c>
      <c r="P151" s="35">
        <v>0.02385562016186526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80">
        <f t="shared" si="10"/>
        <v>0.43845910092408824</v>
      </c>
      <c r="AB151" s="35">
        <f t="shared" si="11"/>
        <v>0.02385562016186526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30">
        <v>0</v>
      </c>
    </row>
    <row r="152" spans="1:34" s="54" customFormat="1" ht="14.25">
      <c r="A152" s="164" t="s">
        <v>1485</v>
      </c>
      <c r="B152" s="33" t="s">
        <v>1435</v>
      </c>
      <c r="C152" s="51" t="s">
        <v>1355</v>
      </c>
      <c r="D152" s="161"/>
      <c r="E152" s="34">
        <v>0.049999999999999996</v>
      </c>
      <c r="F152" s="157" t="s">
        <v>1487</v>
      </c>
      <c r="G152" s="157" t="s">
        <v>1488</v>
      </c>
      <c r="H152" s="33">
        <v>2.1</v>
      </c>
      <c r="I152" s="33">
        <v>0.11</v>
      </c>
      <c r="J152" s="33">
        <v>0.12</v>
      </c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68"/>
      <c r="AB152" s="103"/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54">
        <v>0</v>
      </c>
    </row>
    <row r="153" spans="1:34" s="77" customFormat="1" ht="14.25">
      <c r="A153" s="9"/>
      <c r="B153" s="11" t="s">
        <v>1426</v>
      </c>
      <c r="C153" s="15"/>
      <c r="D153" s="152" t="s">
        <v>1271</v>
      </c>
      <c r="E153" s="10"/>
      <c r="F153" s="156"/>
      <c r="G153" s="156"/>
      <c r="H153" s="6"/>
      <c r="I153" s="6"/>
      <c r="J153" s="6"/>
      <c r="K153" s="78">
        <v>0.012000317965306003</v>
      </c>
      <c r="L153" s="78">
        <v>0.0031033543745873815</v>
      </c>
      <c r="M153" s="78">
        <v>0.014295670084767302</v>
      </c>
      <c r="N153" s="78">
        <v>0.005551623554580246</v>
      </c>
      <c r="O153" s="78">
        <v>0</v>
      </c>
      <c r="P153" s="78">
        <v>0.0024888466315132725</v>
      </c>
      <c r="Q153" s="78">
        <v>0.0017186261958948464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9">
        <f aca="true" t="shared" si="12" ref="AA153:AA158">SUM(K153:Z153)</f>
        <v>0.03915843880664906</v>
      </c>
      <c r="AB153" s="78">
        <f aca="true" t="shared" si="13" ref="AB153:AB158">SUM(P153:Z153)</f>
        <v>0.004207472827408119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77">
        <v>0</v>
      </c>
    </row>
    <row r="154" spans="1:34" s="54" customFormat="1" ht="14.25">
      <c r="A154" s="33" t="s">
        <v>1486</v>
      </c>
      <c r="B154" s="33" t="s">
        <v>1436</v>
      </c>
      <c r="C154" s="51" t="s">
        <v>1355</v>
      </c>
      <c r="D154" s="153" t="s">
        <v>1272</v>
      </c>
      <c r="E154" s="34">
        <v>0.12152777777777778</v>
      </c>
      <c r="F154" s="157" t="s">
        <v>1489</v>
      </c>
      <c r="G154" s="157" t="s">
        <v>1490</v>
      </c>
      <c r="H154" s="33">
        <v>2.356</v>
      </c>
      <c r="I154" s="33">
        <v>0.35</v>
      </c>
      <c r="J154" s="33">
        <v>0.161</v>
      </c>
      <c r="K154" s="103">
        <v>0.11611990467825753</v>
      </c>
      <c r="L154" s="103">
        <v>0.005690474326532149</v>
      </c>
      <c r="M154" s="103">
        <v>0.04262293627136336</v>
      </c>
      <c r="N154" s="103">
        <v>0.010931700679917025</v>
      </c>
      <c r="O154" s="103">
        <v>0.020665406764774647</v>
      </c>
      <c r="P154" s="103">
        <v>0.010532301353426891</v>
      </c>
      <c r="Q154" s="103">
        <v>0.0035172641632827024</v>
      </c>
      <c r="R154" s="103">
        <v>0</v>
      </c>
      <c r="S154" s="103">
        <v>0</v>
      </c>
      <c r="T154" s="103">
        <v>0</v>
      </c>
      <c r="U154" s="103">
        <v>0</v>
      </c>
      <c r="V154" s="103">
        <v>0</v>
      </c>
      <c r="W154" s="103">
        <v>0</v>
      </c>
      <c r="X154" s="103">
        <v>0</v>
      </c>
      <c r="Y154" s="103">
        <v>0</v>
      </c>
      <c r="Z154" s="103">
        <v>0</v>
      </c>
      <c r="AA154" s="68">
        <f t="shared" si="12"/>
        <v>0.21007998823755433</v>
      </c>
      <c r="AB154" s="103">
        <f t="shared" si="13"/>
        <v>0.014049565516709593</v>
      </c>
      <c r="AC154" s="104">
        <v>0</v>
      </c>
      <c r="AD154" s="104">
        <v>0</v>
      </c>
      <c r="AE154" s="104">
        <v>0</v>
      </c>
      <c r="AF154" s="104">
        <v>0</v>
      </c>
      <c r="AG154" s="104">
        <v>0</v>
      </c>
      <c r="AH154" s="54">
        <v>0</v>
      </c>
    </row>
    <row r="155" spans="1:34" s="54" customFormat="1" ht="14.25">
      <c r="A155" s="33" t="s">
        <v>1486</v>
      </c>
      <c r="B155" s="33" t="s">
        <v>1437</v>
      </c>
      <c r="C155" s="51" t="s">
        <v>1355</v>
      </c>
      <c r="D155" s="153" t="s">
        <v>1273</v>
      </c>
      <c r="E155" s="34">
        <v>0.19999999999999998</v>
      </c>
      <c r="F155" s="157" t="s">
        <v>1491</v>
      </c>
      <c r="G155" s="157" t="s">
        <v>1492</v>
      </c>
      <c r="H155" s="33">
        <v>2.35</v>
      </c>
      <c r="I155" s="33">
        <v>0.37</v>
      </c>
      <c r="J155" s="192"/>
      <c r="K155" s="103">
        <v>0.11458662736995888</v>
      </c>
      <c r="L155" s="103">
        <v>0.004533402171329587</v>
      </c>
      <c r="M155" s="103">
        <v>0.030722941996285447</v>
      </c>
      <c r="N155" s="103">
        <v>0.008338294869135746</v>
      </c>
      <c r="O155" s="103">
        <v>0</v>
      </c>
      <c r="P155" s="103">
        <v>0.01018136575513715</v>
      </c>
      <c r="Q155" s="103">
        <v>0.0040611935374013875</v>
      </c>
      <c r="R155" s="103">
        <v>0</v>
      </c>
      <c r="S155" s="103">
        <v>0</v>
      </c>
      <c r="T155" s="103">
        <v>0</v>
      </c>
      <c r="U155" s="103">
        <v>0</v>
      </c>
      <c r="V155" s="103">
        <v>0</v>
      </c>
      <c r="W155" s="103">
        <v>0</v>
      </c>
      <c r="X155" s="103">
        <v>0</v>
      </c>
      <c r="Y155" s="103">
        <v>0</v>
      </c>
      <c r="Z155" s="103">
        <v>0</v>
      </c>
      <c r="AA155" s="68">
        <f t="shared" si="12"/>
        <v>0.1724238256992482</v>
      </c>
      <c r="AB155" s="103">
        <f t="shared" si="13"/>
        <v>0.014242559292538537</v>
      </c>
      <c r="AC155" s="104">
        <v>0</v>
      </c>
      <c r="AD155" s="104">
        <v>0</v>
      </c>
      <c r="AE155" s="104">
        <v>0</v>
      </c>
      <c r="AF155" s="104">
        <v>0</v>
      </c>
      <c r="AG155" s="104">
        <v>0</v>
      </c>
      <c r="AH155" s="54">
        <v>0</v>
      </c>
    </row>
    <row r="156" spans="1:34" s="54" customFormat="1" ht="14.25">
      <c r="A156" s="33" t="s">
        <v>1486</v>
      </c>
      <c r="B156" s="33" t="s">
        <v>1438</v>
      </c>
      <c r="C156" s="51" t="s">
        <v>1355</v>
      </c>
      <c r="D156" s="153" t="s">
        <v>1274</v>
      </c>
      <c r="E156" s="34">
        <v>0.29097222222222224</v>
      </c>
      <c r="F156" s="157" t="s">
        <v>1493</v>
      </c>
      <c r="G156" s="157" t="s">
        <v>1494</v>
      </c>
      <c r="H156" s="33">
        <v>2.44</v>
      </c>
      <c r="I156" s="33">
        <v>0.4497</v>
      </c>
      <c r="J156" s="192"/>
      <c r="K156" s="103">
        <v>0.08064657580952851</v>
      </c>
      <c r="L156" s="103">
        <v>0.0030102356321253486</v>
      </c>
      <c r="M156" s="103">
        <v>0.013239715187091867</v>
      </c>
      <c r="N156" s="103">
        <v>0.004907821024838394</v>
      </c>
      <c r="O156" s="103">
        <v>0</v>
      </c>
      <c r="P156" s="103">
        <v>0.009062879542315426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v>0</v>
      </c>
      <c r="W156" s="103">
        <v>0</v>
      </c>
      <c r="X156" s="103">
        <v>0</v>
      </c>
      <c r="Y156" s="103">
        <v>0</v>
      </c>
      <c r="Z156" s="103">
        <v>0</v>
      </c>
      <c r="AA156" s="68">
        <f t="shared" si="12"/>
        <v>0.11086722719589955</v>
      </c>
      <c r="AB156" s="103">
        <f t="shared" si="13"/>
        <v>0.009062879542315426</v>
      </c>
      <c r="AC156" s="104">
        <v>0</v>
      </c>
      <c r="AD156" s="104">
        <v>0</v>
      </c>
      <c r="AE156" s="104">
        <v>0</v>
      </c>
      <c r="AF156" s="104">
        <v>0</v>
      </c>
      <c r="AG156" s="104">
        <v>0</v>
      </c>
      <c r="AH156" s="54">
        <v>0</v>
      </c>
    </row>
    <row r="157" spans="1:34" s="77" customFormat="1" ht="14.25">
      <c r="A157" s="6"/>
      <c r="B157" s="11" t="s">
        <v>1275</v>
      </c>
      <c r="C157" s="15"/>
      <c r="D157" s="152" t="s">
        <v>1276</v>
      </c>
      <c r="E157" s="10"/>
      <c r="F157" s="156"/>
      <c r="G157" s="156"/>
      <c r="H157" s="6"/>
      <c r="I157" s="6"/>
      <c r="J157" s="6"/>
      <c r="K157" s="78">
        <v>0.04271707373441115</v>
      </c>
      <c r="L157" s="78">
        <v>0</v>
      </c>
      <c r="M157" s="78">
        <v>0</v>
      </c>
      <c r="N157" s="78">
        <v>0</v>
      </c>
      <c r="O157" s="78">
        <v>0</v>
      </c>
      <c r="P157" s="78">
        <v>0.02786238976560896</v>
      </c>
      <c r="Q157" s="78">
        <v>0</v>
      </c>
      <c r="R157" s="78">
        <v>0</v>
      </c>
      <c r="S157" s="78">
        <v>0</v>
      </c>
      <c r="T157" s="78">
        <v>0</v>
      </c>
      <c r="U157" s="78">
        <v>0.036523823450483314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9">
        <f t="shared" si="12"/>
        <v>0.10710328695050343</v>
      </c>
      <c r="AB157" s="78">
        <f t="shared" si="13"/>
        <v>0.06438621321609228</v>
      </c>
      <c r="AC157" s="109">
        <v>0</v>
      </c>
      <c r="AD157" s="109">
        <v>0</v>
      </c>
      <c r="AE157" s="109">
        <v>0</v>
      </c>
      <c r="AF157" s="109">
        <v>0</v>
      </c>
      <c r="AG157" s="109">
        <v>0</v>
      </c>
      <c r="AH157" s="77">
        <v>0</v>
      </c>
    </row>
    <row r="158" spans="1:34" s="54" customFormat="1" ht="14.25">
      <c r="A158" s="164">
        <v>40391</v>
      </c>
      <c r="B158" s="50" t="s">
        <v>1439</v>
      </c>
      <c r="C158" s="51" t="s">
        <v>57</v>
      </c>
      <c r="D158" s="153" t="s">
        <v>1277</v>
      </c>
      <c r="E158" s="34">
        <v>0.2041666666666667</v>
      </c>
      <c r="F158" s="153" t="s">
        <v>1495</v>
      </c>
      <c r="G158" s="153" t="s">
        <v>1496</v>
      </c>
      <c r="H158" s="33">
        <v>2.53</v>
      </c>
      <c r="I158" s="33">
        <v>0.36</v>
      </c>
      <c r="J158" s="50">
        <v>0.186</v>
      </c>
      <c r="K158" s="103">
        <v>9.164919546866436</v>
      </c>
      <c r="L158" s="103">
        <v>0.030760826895711125</v>
      </c>
      <c r="M158" s="103">
        <v>0.23308597915675663</v>
      </c>
      <c r="N158" s="103">
        <v>0.11801933298956216</v>
      </c>
      <c r="O158" s="103">
        <v>0.04506152650553671</v>
      </c>
      <c r="P158" s="103">
        <v>0.34220955943175707</v>
      </c>
      <c r="Q158" s="103">
        <v>0.03747931276369094</v>
      </c>
      <c r="R158" s="103">
        <v>0.05488308762727662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3">
        <v>0</v>
      </c>
      <c r="Y158" s="103">
        <v>0</v>
      </c>
      <c r="Z158" s="103">
        <v>0</v>
      </c>
      <c r="AA158" s="68">
        <f t="shared" si="12"/>
        <v>10.026419172236727</v>
      </c>
      <c r="AB158" s="103">
        <f t="shared" si="13"/>
        <v>0.4345719598227246</v>
      </c>
      <c r="AC158" s="104">
        <v>0</v>
      </c>
      <c r="AD158" s="104">
        <v>0</v>
      </c>
      <c r="AE158" s="104">
        <v>0</v>
      </c>
      <c r="AF158" s="104">
        <v>0</v>
      </c>
      <c r="AG158" s="104">
        <v>0</v>
      </c>
      <c r="AH158" s="54">
        <v>0</v>
      </c>
    </row>
    <row r="159" spans="1:34" s="54" customFormat="1" ht="14.25">
      <c r="A159" s="164">
        <v>40391</v>
      </c>
      <c r="B159" s="50" t="s">
        <v>1440</v>
      </c>
      <c r="C159" s="51" t="s">
        <v>57</v>
      </c>
      <c r="D159" s="153" t="s">
        <v>1278</v>
      </c>
      <c r="E159" s="34">
        <v>0.2388888888888889</v>
      </c>
      <c r="F159" s="153" t="s">
        <v>1497</v>
      </c>
      <c r="G159" s="153" t="s">
        <v>1498</v>
      </c>
      <c r="H159" s="192"/>
      <c r="I159" s="192"/>
      <c r="J159" s="192"/>
      <c r="K159" s="103">
        <v>6.122338540211202</v>
      </c>
      <c r="L159" s="103">
        <v>0.02711928930321285</v>
      </c>
      <c r="M159" s="103">
        <v>0.18263363096239876</v>
      </c>
      <c r="N159" s="103">
        <v>0.07944250822216395</v>
      </c>
      <c r="O159" s="103">
        <v>0.046004458980720156</v>
      </c>
      <c r="P159" s="103">
        <v>0.30875936402798254</v>
      </c>
      <c r="Q159" s="103">
        <v>0.038042957944041854</v>
      </c>
      <c r="R159" s="103">
        <v>0.04393721875995169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3">
        <v>0</v>
      </c>
      <c r="Y159" s="103">
        <v>0</v>
      </c>
      <c r="Z159" s="103">
        <v>0</v>
      </c>
      <c r="AA159" s="68">
        <f aca="true" t="shared" si="14" ref="AA159:AA166">SUM(K159:Z159)</f>
        <v>6.848277968411675</v>
      </c>
      <c r="AB159" s="103">
        <f aca="true" t="shared" si="15" ref="AB159:AB166">SUM(P159:Z159)</f>
        <v>0.3907395407319761</v>
      </c>
      <c r="AC159" s="104">
        <v>0</v>
      </c>
      <c r="AD159" s="104">
        <v>0</v>
      </c>
      <c r="AE159" s="104">
        <v>0</v>
      </c>
      <c r="AF159" s="104">
        <v>0</v>
      </c>
      <c r="AG159" s="104">
        <v>0</v>
      </c>
      <c r="AH159" s="54">
        <v>0</v>
      </c>
    </row>
    <row r="160" spans="1:34" s="54" customFormat="1" ht="14.25">
      <c r="A160" s="164">
        <v>40391</v>
      </c>
      <c r="B160" s="50" t="s">
        <v>1441</v>
      </c>
      <c r="C160" s="51" t="s">
        <v>58</v>
      </c>
      <c r="D160" s="153" t="s">
        <v>1279</v>
      </c>
      <c r="E160" s="34">
        <v>0.2513888888888889</v>
      </c>
      <c r="F160" s="153" t="s">
        <v>1497</v>
      </c>
      <c r="G160" s="153" t="s">
        <v>1498</v>
      </c>
      <c r="H160" s="33">
        <v>2.27</v>
      </c>
      <c r="I160" s="33">
        <v>0.207</v>
      </c>
      <c r="J160" s="33">
        <v>0.162</v>
      </c>
      <c r="K160" s="103">
        <v>2.946515964809653</v>
      </c>
      <c r="L160" s="103">
        <v>0.01645525076434312</v>
      </c>
      <c r="M160" s="103">
        <v>0.1099043538348275</v>
      </c>
      <c r="N160" s="103">
        <v>0.04716158475415662</v>
      </c>
      <c r="O160" s="103">
        <v>0</v>
      </c>
      <c r="P160" s="103">
        <v>0.1969453399796208</v>
      </c>
      <c r="Q160" s="103">
        <v>0.032679941029585435</v>
      </c>
      <c r="R160" s="103">
        <v>0</v>
      </c>
      <c r="S160" s="103">
        <v>0</v>
      </c>
      <c r="T160" s="103">
        <v>0</v>
      </c>
      <c r="U160" s="103">
        <v>0</v>
      </c>
      <c r="V160" s="103">
        <v>0</v>
      </c>
      <c r="W160" s="103">
        <v>0</v>
      </c>
      <c r="X160" s="103">
        <v>0</v>
      </c>
      <c r="Y160" s="103">
        <v>0</v>
      </c>
      <c r="Z160" s="103">
        <v>0</v>
      </c>
      <c r="AA160" s="68">
        <f t="shared" si="14"/>
        <v>3.349662435172186</v>
      </c>
      <c r="AB160" s="103">
        <f t="shared" si="15"/>
        <v>0.22962528100920623</v>
      </c>
      <c r="AC160" s="104">
        <v>0</v>
      </c>
      <c r="AD160" s="104">
        <v>0</v>
      </c>
      <c r="AE160" s="104">
        <v>0</v>
      </c>
      <c r="AF160" s="104">
        <v>0</v>
      </c>
      <c r="AG160" s="104">
        <v>0</v>
      </c>
      <c r="AH160" s="54">
        <v>0</v>
      </c>
    </row>
    <row r="161" spans="1:34" s="54" customFormat="1" ht="14.25">
      <c r="A161" s="164">
        <v>40391</v>
      </c>
      <c r="B161" s="50" t="s">
        <v>1442</v>
      </c>
      <c r="C161" s="51" t="s">
        <v>59</v>
      </c>
      <c r="D161" s="153" t="s">
        <v>1280</v>
      </c>
      <c r="E161" s="34">
        <v>0.2590277777777778</v>
      </c>
      <c r="F161" s="153" t="s">
        <v>1497</v>
      </c>
      <c r="G161" s="153" t="s">
        <v>1498</v>
      </c>
      <c r="H161" s="166">
        <v>2.27</v>
      </c>
      <c r="I161" s="166">
        <v>0.3077</v>
      </c>
      <c r="J161" s="166">
        <v>0.1636</v>
      </c>
      <c r="K161" s="103">
        <v>3.3010511480413167</v>
      </c>
      <c r="L161" s="103">
        <v>0.013259312629322952</v>
      </c>
      <c r="M161" s="103">
        <v>0.10765001291064687</v>
      </c>
      <c r="N161" s="103">
        <v>0.04728528685591477</v>
      </c>
      <c r="O161" s="103">
        <v>0</v>
      </c>
      <c r="P161" s="103">
        <v>0.1762547757674251</v>
      </c>
      <c r="Q161" s="103">
        <v>0.029949188321278106</v>
      </c>
      <c r="R161" s="103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0</v>
      </c>
      <c r="X161" s="103">
        <v>0</v>
      </c>
      <c r="Y161" s="103">
        <v>0</v>
      </c>
      <c r="Z161" s="103">
        <v>0</v>
      </c>
      <c r="AA161" s="68">
        <f t="shared" si="14"/>
        <v>3.675449724525904</v>
      </c>
      <c r="AB161" s="103">
        <f t="shared" si="15"/>
        <v>0.2062039640887032</v>
      </c>
      <c r="AC161" s="104">
        <v>0</v>
      </c>
      <c r="AD161" s="104">
        <v>0</v>
      </c>
      <c r="AE161" s="104">
        <v>0</v>
      </c>
      <c r="AF161" s="104">
        <v>0</v>
      </c>
      <c r="AG161" s="104">
        <v>0</v>
      </c>
      <c r="AH161" s="54">
        <v>0</v>
      </c>
    </row>
    <row r="162" spans="1:34" s="54" customFormat="1" ht="14.25">
      <c r="A162" s="164">
        <v>40391</v>
      </c>
      <c r="B162" s="33" t="s">
        <v>1443</v>
      </c>
      <c r="C162" s="51" t="s">
        <v>60</v>
      </c>
      <c r="D162" s="153" t="s">
        <v>1281</v>
      </c>
      <c r="E162" s="34">
        <v>0.26666666666666666</v>
      </c>
      <c r="F162" s="157" t="s">
        <v>1497</v>
      </c>
      <c r="G162" s="157" t="s">
        <v>1498</v>
      </c>
      <c r="H162" s="166">
        <v>2.26</v>
      </c>
      <c r="I162" s="166">
        <v>0.2911</v>
      </c>
      <c r="J162" s="166">
        <v>0.1612</v>
      </c>
      <c r="K162" s="103">
        <v>3.5186834489691377</v>
      </c>
      <c r="L162" s="103">
        <v>0.015064873302984175</v>
      </c>
      <c r="M162" s="103">
        <v>0.11177553864859743</v>
      </c>
      <c r="N162" s="103">
        <v>0.04941240615699455</v>
      </c>
      <c r="O162" s="103">
        <v>0</v>
      </c>
      <c r="P162" s="103">
        <v>0.1935093127163944</v>
      </c>
      <c r="Q162" s="103">
        <v>0.023269189225881885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0</v>
      </c>
      <c r="X162" s="103">
        <v>0</v>
      </c>
      <c r="Y162" s="103">
        <v>0</v>
      </c>
      <c r="Z162" s="103">
        <v>0</v>
      </c>
      <c r="AA162" s="68">
        <f t="shared" si="14"/>
        <v>3.9117147690199903</v>
      </c>
      <c r="AB162" s="103">
        <f t="shared" si="15"/>
        <v>0.2167785019422763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54">
        <v>0</v>
      </c>
    </row>
    <row r="163" spans="1:34" s="54" customFormat="1" ht="14.25">
      <c r="A163" s="164">
        <v>40391</v>
      </c>
      <c r="B163" s="33" t="s">
        <v>1444</v>
      </c>
      <c r="C163" s="51" t="s">
        <v>61</v>
      </c>
      <c r="D163" s="153" t="s">
        <v>1282</v>
      </c>
      <c r="E163" s="34">
        <v>0.27569444444444446</v>
      </c>
      <c r="F163" s="157" t="s">
        <v>1497</v>
      </c>
      <c r="G163" s="157" t="s">
        <v>1498</v>
      </c>
      <c r="H163" s="167">
        <v>2.257</v>
      </c>
      <c r="I163" s="167">
        <v>0.2825</v>
      </c>
      <c r="J163" s="167">
        <v>0.1733</v>
      </c>
      <c r="K163" s="103">
        <v>5.167353503876387</v>
      </c>
      <c r="L163" s="103">
        <v>0.021744551953208114</v>
      </c>
      <c r="M163" s="103">
        <v>0.14797743788396409</v>
      </c>
      <c r="N163" s="103">
        <v>0.06687820782603751</v>
      </c>
      <c r="O163" s="103">
        <v>0</v>
      </c>
      <c r="P163" s="103">
        <v>0.2938071944712372</v>
      </c>
      <c r="Q163" s="103">
        <v>0.03647904860406511</v>
      </c>
      <c r="R163" s="103">
        <v>0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68">
        <f t="shared" si="14"/>
        <v>5.734239944614899</v>
      </c>
      <c r="AB163" s="103">
        <f t="shared" si="15"/>
        <v>0.3302862430753023</v>
      </c>
      <c r="AC163" s="104">
        <v>0</v>
      </c>
      <c r="AD163" s="104">
        <v>0</v>
      </c>
      <c r="AE163" s="104">
        <v>0</v>
      </c>
      <c r="AF163" s="104">
        <v>0</v>
      </c>
      <c r="AG163" s="104">
        <v>0</v>
      </c>
      <c r="AH163" s="54">
        <v>0</v>
      </c>
    </row>
    <row r="164" spans="1:34" s="54" customFormat="1" ht="14.25">
      <c r="A164" s="164">
        <v>40391</v>
      </c>
      <c r="B164" s="33" t="s">
        <v>1445</v>
      </c>
      <c r="C164" s="168" t="s">
        <v>62</v>
      </c>
      <c r="D164" s="153" t="s">
        <v>1283</v>
      </c>
      <c r="E164" s="34">
        <v>0.8715277777777778</v>
      </c>
      <c r="F164" s="157" t="s">
        <v>1499</v>
      </c>
      <c r="G164" s="157" t="s">
        <v>1500</v>
      </c>
      <c r="H164" s="167">
        <v>2.2</v>
      </c>
      <c r="I164" s="167">
        <v>0.288</v>
      </c>
      <c r="J164" s="167">
        <v>0.163</v>
      </c>
      <c r="K164" s="103">
        <v>8.72900436481151</v>
      </c>
      <c r="L164" s="103">
        <v>0.03636215185438661</v>
      </c>
      <c r="M164" s="103">
        <v>0.24984459535371506</v>
      </c>
      <c r="N164" s="103">
        <v>0.10923349216588683</v>
      </c>
      <c r="O164" s="103">
        <v>0.04271413309219293</v>
      </c>
      <c r="P164" s="103">
        <v>0.3031466008008646</v>
      </c>
      <c r="Q164" s="103">
        <v>0.03242145961617306</v>
      </c>
      <c r="R164" s="103">
        <v>0.0507088718127226</v>
      </c>
      <c r="S164" s="103">
        <v>0</v>
      </c>
      <c r="T164" s="103">
        <v>0</v>
      </c>
      <c r="U164" s="103">
        <v>0</v>
      </c>
      <c r="V164" s="103">
        <v>0</v>
      </c>
      <c r="W164" s="103">
        <v>0</v>
      </c>
      <c r="X164" s="103">
        <v>0</v>
      </c>
      <c r="Y164" s="103">
        <v>0</v>
      </c>
      <c r="Z164" s="103">
        <v>0</v>
      </c>
      <c r="AA164" s="68">
        <f t="shared" si="14"/>
        <v>9.553435669507452</v>
      </c>
      <c r="AB164" s="103">
        <f t="shared" si="15"/>
        <v>0.38627693222976023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54">
        <v>0</v>
      </c>
    </row>
    <row r="165" spans="1:34" s="54" customFormat="1" ht="14.25">
      <c r="A165" s="164">
        <v>40391</v>
      </c>
      <c r="B165" s="33" t="s">
        <v>1446</v>
      </c>
      <c r="C165" s="168" t="s">
        <v>63</v>
      </c>
      <c r="D165" s="153" t="s">
        <v>1284</v>
      </c>
      <c r="E165" s="34">
        <v>0.8840277777777777</v>
      </c>
      <c r="F165" s="157" t="s">
        <v>1499</v>
      </c>
      <c r="G165" s="157" t="s">
        <v>1500</v>
      </c>
      <c r="H165" s="167">
        <v>2.33</v>
      </c>
      <c r="I165" s="167">
        <v>0.36</v>
      </c>
      <c r="J165" s="167">
        <v>0.039</v>
      </c>
      <c r="K165" s="103">
        <v>11.061104102689205</v>
      </c>
      <c r="L165" s="103">
        <v>0.038979183224351024</v>
      </c>
      <c r="M165" s="103">
        <v>0.2988438909183274</v>
      </c>
      <c r="N165" s="103">
        <v>0.13858684113385444</v>
      </c>
      <c r="O165" s="103">
        <v>0.0532342480847724</v>
      </c>
      <c r="P165" s="103">
        <v>0.37041617572281405</v>
      </c>
      <c r="Q165" s="103">
        <v>0.037462590317070894</v>
      </c>
      <c r="R165" s="103">
        <v>0.05404918205972299</v>
      </c>
      <c r="S165" s="103">
        <v>0</v>
      </c>
      <c r="T165" s="103">
        <v>0</v>
      </c>
      <c r="U165" s="103">
        <v>0</v>
      </c>
      <c r="V165" s="103">
        <v>0</v>
      </c>
      <c r="W165" s="103">
        <v>0</v>
      </c>
      <c r="X165" s="103">
        <v>0</v>
      </c>
      <c r="Y165" s="103">
        <v>0</v>
      </c>
      <c r="Z165" s="103">
        <v>0</v>
      </c>
      <c r="AA165" s="68">
        <f t="shared" si="14"/>
        <v>12.052676214150118</v>
      </c>
      <c r="AB165" s="103">
        <f t="shared" si="15"/>
        <v>0.4619279480996079</v>
      </c>
      <c r="AC165" s="104">
        <v>0</v>
      </c>
      <c r="AD165" s="104">
        <v>0</v>
      </c>
      <c r="AE165" s="104">
        <v>0</v>
      </c>
      <c r="AF165" s="104">
        <v>0</v>
      </c>
      <c r="AG165" s="104">
        <v>0</v>
      </c>
      <c r="AH165" s="54">
        <v>0</v>
      </c>
    </row>
    <row r="166" spans="1:34" s="54" customFormat="1" ht="14.25">
      <c r="A166" s="164">
        <v>40391</v>
      </c>
      <c r="B166" s="33" t="s">
        <v>1447</v>
      </c>
      <c r="C166" s="168" t="s">
        <v>64</v>
      </c>
      <c r="D166" s="153" t="s">
        <v>1285</v>
      </c>
      <c r="E166" s="34">
        <v>0.89375</v>
      </c>
      <c r="F166" s="157" t="s">
        <v>1499</v>
      </c>
      <c r="G166" s="157" t="s">
        <v>1500</v>
      </c>
      <c r="H166" s="167">
        <v>2.74</v>
      </c>
      <c r="I166" s="167">
        <v>1.14</v>
      </c>
      <c r="J166" s="167">
        <v>0.21</v>
      </c>
      <c r="K166" s="103">
        <v>14.971868303704918</v>
      </c>
      <c r="L166" s="103">
        <v>0.05305558404002844</v>
      </c>
      <c r="M166" s="103">
        <v>0.4123998337163369</v>
      </c>
      <c r="N166" s="103">
        <v>0.18627354717305308</v>
      </c>
      <c r="O166" s="103">
        <v>0</v>
      </c>
      <c r="P166" s="103">
        <v>0.45221742229182876</v>
      </c>
      <c r="Q166" s="103">
        <v>0.04588000870220193</v>
      </c>
      <c r="R166" s="103">
        <v>0.07451220284600667</v>
      </c>
      <c r="S166" s="103">
        <v>0</v>
      </c>
      <c r="T166" s="103">
        <v>0</v>
      </c>
      <c r="U166" s="103">
        <v>0.005397504525982129</v>
      </c>
      <c r="V166" s="103">
        <v>0</v>
      </c>
      <c r="W166" s="103">
        <v>0</v>
      </c>
      <c r="X166" s="103">
        <v>0</v>
      </c>
      <c r="Y166" s="103">
        <v>0</v>
      </c>
      <c r="Z166" s="103">
        <v>0</v>
      </c>
      <c r="AA166" s="68">
        <f t="shared" si="14"/>
        <v>16.201604407000353</v>
      </c>
      <c r="AB166" s="103">
        <f t="shared" si="15"/>
        <v>0.5780071383660195</v>
      </c>
      <c r="AC166" s="104">
        <v>0</v>
      </c>
      <c r="AD166" s="104">
        <v>0</v>
      </c>
      <c r="AE166" s="104">
        <v>0</v>
      </c>
      <c r="AF166" s="104">
        <v>0</v>
      </c>
      <c r="AG166" s="104">
        <v>0</v>
      </c>
      <c r="AH166" s="54">
        <v>0</v>
      </c>
    </row>
    <row r="167" spans="1:34" s="54" customFormat="1" ht="14.25">
      <c r="A167" s="164">
        <v>40391</v>
      </c>
      <c r="B167" s="50" t="s">
        <v>1448</v>
      </c>
      <c r="C167" s="168" t="s">
        <v>65</v>
      </c>
      <c r="D167" s="153" t="s">
        <v>1286</v>
      </c>
      <c r="E167" s="34">
        <v>0.009722222222222222</v>
      </c>
      <c r="F167" s="153" t="s">
        <v>1501</v>
      </c>
      <c r="G167" s="153" t="s">
        <v>1502</v>
      </c>
      <c r="H167" s="33">
        <v>2.391</v>
      </c>
      <c r="I167" s="33">
        <v>0.43</v>
      </c>
      <c r="J167" s="50">
        <v>0.188</v>
      </c>
      <c r="K167" s="103">
        <v>12.120446364550956</v>
      </c>
      <c r="L167" s="103">
        <v>0.04069680056284382</v>
      </c>
      <c r="M167" s="103">
        <v>0.3284001135296849</v>
      </c>
      <c r="N167" s="103">
        <v>0.15340387110945644</v>
      </c>
      <c r="O167" s="103">
        <v>0.051381770265274684</v>
      </c>
      <c r="P167" s="103">
        <v>0.3600186277387016</v>
      </c>
      <c r="Q167" s="103">
        <v>0.0338059198172805</v>
      </c>
      <c r="R167" s="103">
        <v>0.05410891966786901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3">
        <v>0</v>
      </c>
      <c r="Y167" s="103">
        <v>0</v>
      </c>
      <c r="Z167" s="103">
        <v>0</v>
      </c>
      <c r="AA167" s="68">
        <f>SUM(K167:Z167)</f>
        <v>13.142262387242067</v>
      </c>
      <c r="AB167" s="103">
        <f>SUM(P167:Z167)</f>
        <v>0.4479334672238511</v>
      </c>
      <c r="AC167" s="104">
        <v>0</v>
      </c>
      <c r="AD167" s="104">
        <v>0</v>
      </c>
      <c r="AE167" s="104">
        <v>0</v>
      </c>
      <c r="AF167" s="104">
        <v>0</v>
      </c>
      <c r="AG167" s="104">
        <v>0</v>
      </c>
      <c r="AH167" s="54">
        <v>0</v>
      </c>
    </row>
    <row r="168" spans="1:34" s="54" customFormat="1" ht="14.25">
      <c r="A168" s="164">
        <v>40391</v>
      </c>
      <c r="B168" s="50" t="s">
        <v>1449</v>
      </c>
      <c r="C168" s="168" t="s">
        <v>66</v>
      </c>
      <c r="D168" s="153" t="s">
        <v>1287</v>
      </c>
      <c r="E168" s="34">
        <v>0.018055555555555557</v>
      </c>
      <c r="F168" s="153" t="s">
        <v>1501</v>
      </c>
      <c r="G168" s="153" t="s">
        <v>1502</v>
      </c>
      <c r="H168" s="33">
        <v>2.76</v>
      </c>
      <c r="I168" s="33">
        <v>1.5</v>
      </c>
      <c r="J168" s="33">
        <v>0.252</v>
      </c>
      <c r="K168" s="103">
        <v>14.928890801640568</v>
      </c>
      <c r="L168" s="103">
        <v>0.04999363509551203</v>
      </c>
      <c r="M168" s="103">
        <v>0.3971704216325093</v>
      </c>
      <c r="N168" s="103">
        <v>0.1795680677196737</v>
      </c>
      <c r="O168" s="103">
        <v>0.06874402691546062</v>
      </c>
      <c r="P168" s="103">
        <v>0.5017776482609789</v>
      </c>
      <c r="Q168" s="103">
        <v>0.04802126203787163</v>
      </c>
      <c r="R168" s="103">
        <v>0.08758264998508374</v>
      </c>
      <c r="S168" s="103">
        <v>0</v>
      </c>
      <c r="T168" s="103">
        <v>0</v>
      </c>
      <c r="U168" s="103">
        <v>0.005000598807713163</v>
      </c>
      <c r="V168" s="103">
        <v>0</v>
      </c>
      <c r="W168" s="103">
        <v>0</v>
      </c>
      <c r="X168" s="103">
        <v>0</v>
      </c>
      <c r="Y168" s="103">
        <v>0</v>
      </c>
      <c r="Z168" s="103">
        <v>0</v>
      </c>
      <c r="AA168" s="68">
        <f>SUM(K168:Z168)</f>
        <v>16.26674911209537</v>
      </c>
      <c r="AB168" s="103">
        <f>SUM(P168:Z168)</f>
        <v>0.6423821590916474</v>
      </c>
      <c r="AC168" s="104">
        <v>0</v>
      </c>
      <c r="AD168" s="104">
        <v>0</v>
      </c>
      <c r="AE168" s="104">
        <v>0</v>
      </c>
      <c r="AF168" s="104">
        <v>0</v>
      </c>
      <c r="AG168" s="104">
        <v>0</v>
      </c>
      <c r="AH168" s="54">
        <v>0</v>
      </c>
    </row>
    <row r="169" spans="1:34" s="77" customFormat="1" ht="14.25">
      <c r="A169" s="9"/>
      <c r="B169" s="11" t="s">
        <v>1289</v>
      </c>
      <c r="C169" s="15"/>
      <c r="D169" s="152" t="s">
        <v>1288</v>
      </c>
      <c r="E169" s="10"/>
      <c r="F169" s="152"/>
      <c r="G169" s="152"/>
      <c r="H169" s="6"/>
      <c r="I169" s="6"/>
      <c r="J169" s="6"/>
      <c r="K169" s="78">
        <v>0.02748984483498186</v>
      </c>
      <c r="L169" s="78">
        <v>0.008857020592021028</v>
      </c>
      <c r="M169" s="78">
        <v>0.02188365996704953</v>
      </c>
      <c r="N169" s="78">
        <v>0</v>
      </c>
      <c r="O169" s="78">
        <v>0</v>
      </c>
      <c r="P169" s="78">
        <v>0.004830474979898069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9">
        <f>SUM(K169:Z169)</f>
        <v>0.06306100037395049</v>
      </c>
      <c r="AB169" s="78">
        <f>SUM(P169:Z169)</f>
        <v>0.004830474979898069</v>
      </c>
      <c r="AC169" s="109">
        <v>0</v>
      </c>
      <c r="AD169" s="109">
        <v>0</v>
      </c>
      <c r="AE169" s="109">
        <v>0</v>
      </c>
      <c r="AF169" s="109">
        <v>0</v>
      </c>
      <c r="AG169" s="109">
        <v>0</v>
      </c>
      <c r="AH169" s="77">
        <v>0</v>
      </c>
    </row>
    <row r="170" spans="1:34" s="54" customFormat="1" ht="14.25">
      <c r="A170" s="164">
        <v>40392</v>
      </c>
      <c r="B170" s="50" t="s">
        <v>1450</v>
      </c>
      <c r="C170" s="51" t="s">
        <v>67</v>
      </c>
      <c r="D170" s="153" t="s">
        <v>1290</v>
      </c>
      <c r="E170" s="34">
        <v>0.10972222222222222</v>
      </c>
      <c r="F170" s="153" t="s">
        <v>1503</v>
      </c>
      <c r="G170" s="153" t="s">
        <v>1504</v>
      </c>
      <c r="H170" s="33">
        <v>2.35</v>
      </c>
      <c r="I170" s="33">
        <v>0.725</v>
      </c>
      <c r="J170" s="33">
        <v>0.183</v>
      </c>
      <c r="K170" s="103">
        <v>6.025369185281018</v>
      </c>
      <c r="L170" s="103">
        <v>0.03843754719384607</v>
      </c>
      <c r="M170" s="103">
        <v>0.22874265738282057</v>
      </c>
      <c r="N170" s="103">
        <v>0.09256042026161679</v>
      </c>
      <c r="O170" s="103">
        <v>0.036926693684701924</v>
      </c>
      <c r="P170" s="103">
        <v>0.238987493579302</v>
      </c>
      <c r="Q170" s="103">
        <v>0.03264182594485622</v>
      </c>
      <c r="R170" s="103">
        <v>0</v>
      </c>
      <c r="S170" s="103">
        <v>0</v>
      </c>
      <c r="T170" s="103">
        <v>0</v>
      </c>
      <c r="U170" s="103">
        <v>0</v>
      </c>
      <c r="V170" s="103">
        <v>0</v>
      </c>
      <c r="W170" s="103">
        <v>0</v>
      </c>
      <c r="X170" s="103">
        <v>0</v>
      </c>
      <c r="Y170" s="103">
        <v>0</v>
      </c>
      <c r="Z170" s="103">
        <v>0</v>
      </c>
      <c r="AA170" s="68">
        <f>SUM(K170:Z170)</f>
        <v>6.6936658233281605</v>
      </c>
      <c r="AB170" s="103">
        <f>SUM(P170:Z170)</f>
        <v>0.2716293195241582</v>
      </c>
      <c r="AC170" s="104">
        <v>0</v>
      </c>
      <c r="AD170" s="104">
        <v>0</v>
      </c>
      <c r="AE170" s="104">
        <v>0</v>
      </c>
      <c r="AF170" s="104">
        <v>0</v>
      </c>
      <c r="AG170" s="104">
        <v>0</v>
      </c>
      <c r="AH170" s="54">
        <v>0</v>
      </c>
    </row>
    <row r="171" spans="1:34" s="54" customFormat="1" ht="14.25">
      <c r="A171" s="164">
        <v>40392</v>
      </c>
      <c r="B171" s="50" t="s">
        <v>1451</v>
      </c>
      <c r="C171" s="51" t="s">
        <v>68</v>
      </c>
      <c r="D171" s="153" t="s">
        <v>1291</v>
      </c>
      <c r="E171" s="34">
        <v>0.1125</v>
      </c>
      <c r="F171" s="153" t="s">
        <v>1503</v>
      </c>
      <c r="G171" s="153" t="s">
        <v>1504</v>
      </c>
      <c r="H171" s="166">
        <v>2.36</v>
      </c>
      <c r="I171" s="166">
        <v>0.728</v>
      </c>
      <c r="J171" s="166">
        <v>0.18</v>
      </c>
      <c r="K171" s="103">
        <v>4.742409017125739</v>
      </c>
      <c r="L171" s="103">
        <v>0.0284319100606827</v>
      </c>
      <c r="M171" s="103">
        <v>0.16088655248117814</v>
      </c>
      <c r="N171" s="103">
        <v>0.0699156339523717</v>
      </c>
      <c r="O171" s="103">
        <v>0.03114077708221231</v>
      </c>
      <c r="P171" s="103">
        <v>0.20884105241241444</v>
      </c>
      <c r="Q171" s="103">
        <v>0.021418681313969467</v>
      </c>
      <c r="R171" s="103">
        <v>0.03184647857265077</v>
      </c>
      <c r="S171" s="103">
        <v>0</v>
      </c>
      <c r="T171" s="103">
        <v>0</v>
      </c>
      <c r="U171" s="103">
        <v>0</v>
      </c>
      <c r="V171" s="103">
        <v>0</v>
      </c>
      <c r="W171" s="103">
        <v>0</v>
      </c>
      <c r="X171" s="103">
        <v>0</v>
      </c>
      <c r="Y171" s="103">
        <v>0</v>
      </c>
      <c r="Z171" s="103">
        <v>0</v>
      </c>
      <c r="AA171" s="68">
        <f>SUM(K171:Z171)</f>
        <v>5.294890103001219</v>
      </c>
      <c r="AB171" s="103">
        <f>SUM(P171:Z171)</f>
        <v>0.26210621229903464</v>
      </c>
      <c r="AC171" s="104">
        <v>0</v>
      </c>
      <c r="AD171" s="104">
        <v>0</v>
      </c>
      <c r="AE171" s="104">
        <v>0</v>
      </c>
      <c r="AF171" s="104">
        <v>0</v>
      </c>
      <c r="AG171" s="104">
        <v>0</v>
      </c>
      <c r="AH171" s="54">
        <v>0</v>
      </c>
    </row>
    <row r="172" spans="1:34" s="54" customFormat="1" ht="14.25">
      <c r="A172" s="164">
        <v>40392</v>
      </c>
      <c r="B172" s="33" t="s">
        <v>1452</v>
      </c>
      <c r="C172" s="51" t="s">
        <v>69</v>
      </c>
      <c r="D172" s="153" t="s">
        <v>1292</v>
      </c>
      <c r="E172" s="34">
        <v>0.12827546296296297</v>
      </c>
      <c r="F172" s="153" t="s">
        <v>1503</v>
      </c>
      <c r="G172" s="153" t="s">
        <v>1505</v>
      </c>
      <c r="H172" s="166">
        <v>2.322</v>
      </c>
      <c r="I172" s="166">
        <v>0.641</v>
      </c>
      <c r="J172" s="166">
        <v>0.196</v>
      </c>
      <c r="K172" s="103">
        <v>9.556254909229027</v>
      </c>
      <c r="L172" s="103">
        <v>0.04929881008746324</v>
      </c>
      <c r="M172" s="103">
        <v>0.29141553817229293</v>
      </c>
      <c r="N172" s="103">
        <v>0.1501442444433963</v>
      </c>
      <c r="O172" s="103">
        <v>0</v>
      </c>
      <c r="P172" s="103">
        <v>0.39441213771929157</v>
      </c>
      <c r="Q172" s="103">
        <v>0.04906696938141883</v>
      </c>
      <c r="R172" s="103">
        <v>0.033259866906037404</v>
      </c>
      <c r="S172" s="103">
        <v>0</v>
      </c>
      <c r="T172" s="103">
        <v>0</v>
      </c>
      <c r="U172" s="103">
        <v>0</v>
      </c>
      <c r="V172" s="103">
        <v>0</v>
      </c>
      <c r="W172" s="103">
        <v>0</v>
      </c>
      <c r="X172" s="103">
        <v>0</v>
      </c>
      <c r="Y172" s="103">
        <v>0</v>
      </c>
      <c r="Z172" s="103">
        <v>0</v>
      </c>
      <c r="AA172" s="68">
        <f aca="true" t="shared" si="16" ref="AA172:AA177">SUM(K172:Z172)</f>
        <v>10.523852475938929</v>
      </c>
      <c r="AB172" s="103">
        <f aca="true" t="shared" si="17" ref="AB172:AB177">SUM(P172:Z172)</f>
        <v>0.47673897400674775</v>
      </c>
      <c r="AC172" s="104">
        <v>0</v>
      </c>
      <c r="AD172" s="104">
        <v>0</v>
      </c>
      <c r="AE172" s="104">
        <v>0</v>
      </c>
      <c r="AF172" s="104">
        <v>0</v>
      </c>
      <c r="AG172" s="104">
        <v>0</v>
      </c>
      <c r="AH172" s="54">
        <v>0</v>
      </c>
    </row>
    <row r="173" spans="1:34" s="54" customFormat="1" ht="14.25">
      <c r="A173" s="164">
        <v>40392</v>
      </c>
      <c r="B173" s="33" t="s">
        <v>1453</v>
      </c>
      <c r="C173" s="51" t="s">
        <v>70</v>
      </c>
      <c r="D173" s="153" t="s">
        <v>1293</v>
      </c>
      <c r="E173" s="34">
        <v>0.1367708333333333</v>
      </c>
      <c r="F173" s="153" t="s">
        <v>1503</v>
      </c>
      <c r="G173" s="153" t="s">
        <v>1505</v>
      </c>
      <c r="H173" s="167">
        <v>2.778</v>
      </c>
      <c r="I173" s="167">
        <v>1.071</v>
      </c>
      <c r="J173" s="167">
        <v>0.21</v>
      </c>
      <c r="K173" s="103">
        <v>5.66825510685122</v>
      </c>
      <c r="L173" s="103">
        <v>0.028481301701414576</v>
      </c>
      <c r="M173" s="103">
        <v>0.19164852649229475</v>
      </c>
      <c r="N173" s="103">
        <v>0.08747236990565262</v>
      </c>
      <c r="O173" s="103">
        <v>0.02817082239507648</v>
      </c>
      <c r="P173" s="103">
        <v>0.22753778507946346</v>
      </c>
      <c r="Q173" s="103">
        <v>0.023199602922689425</v>
      </c>
      <c r="R173" s="103">
        <v>0.03980148260306841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3">
        <v>0</v>
      </c>
      <c r="Y173" s="103">
        <v>0</v>
      </c>
      <c r="Z173" s="103">
        <v>0</v>
      </c>
      <c r="AA173" s="68">
        <f t="shared" si="16"/>
        <v>6.29456699795088</v>
      </c>
      <c r="AB173" s="103">
        <f t="shared" si="17"/>
        <v>0.2905388706052213</v>
      </c>
      <c r="AC173" s="104">
        <v>0</v>
      </c>
      <c r="AD173" s="104">
        <v>0</v>
      </c>
      <c r="AE173" s="104">
        <v>0</v>
      </c>
      <c r="AF173" s="104">
        <v>0</v>
      </c>
      <c r="AG173" s="104">
        <v>0</v>
      </c>
      <c r="AH173" s="54">
        <v>0</v>
      </c>
    </row>
    <row r="174" spans="1:34" s="54" customFormat="1" ht="14.25">
      <c r="A174" s="164">
        <v>40392</v>
      </c>
      <c r="B174" s="33" t="s">
        <v>1454</v>
      </c>
      <c r="C174" s="168" t="s">
        <v>71</v>
      </c>
      <c r="D174" s="153" t="s">
        <v>1294</v>
      </c>
      <c r="E174" s="34">
        <v>0.2777777777777778</v>
      </c>
      <c r="F174" s="157" t="s">
        <v>1506</v>
      </c>
      <c r="G174" s="157" t="s">
        <v>1507</v>
      </c>
      <c r="H174" s="167">
        <v>2.376</v>
      </c>
      <c r="I174" s="167">
        <v>0.793</v>
      </c>
      <c r="J174" s="167">
        <v>0.173</v>
      </c>
      <c r="K174" s="103">
        <v>4.551230008956904</v>
      </c>
      <c r="L174" s="103">
        <v>0.025258010936793324</v>
      </c>
      <c r="M174" s="103">
        <v>0.16046524165583656</v>
      </c>
      <c r="N174" s="103">
        <v>0.07230380174254228</v>
      </c>
      <c r="O174" s="103">
        <v>0.021385189138110917</v>
      </c>
      <c r="P174" s="103">
        <v>0.22385958841421771</v>
      </c>
      <c r="Q174" s="103">
        <v>0.026531750308455525</v>
      </c>
      <c r="R174" s="103">
        <v>0.03613183840023869</v>
      </c>
      <c r="S174" s="103">
        <v>0</v>
      </c>
      <c r="T174" s="103">
        <v>0</v>
      </c>
      <c r="U174" s="103">
        <v>0</v>
      </c>
      <c r="V174" s="103">
        <v>0</v>
      </c>
      <c r="W174" s="103">
        <v>0</v>
      </c>
      <c r="X174" s="103">
        <v>0</v>
      </c>
      <c r="Y174" s="103">
        <v>0</v>
      </c>
      <c r="Z174" s="103">
        <v>0</v>
      </c>
      <c r="AA174" s="68">
        <f t="shared" si="16"/>
        <v>5.1171654295531</v>
      </c>
      <c r="AB174" s="103">
        <f t="shared" si="17"/>
        <v>0.2865231771229119</v>
      </c>
      <c r="AC174" s="104">
        <v>0</v>
      </c>
      <c r="AD174" s="104">
        <v>0</v>
      </c>
      <c r="AE174" s="104">
        <v>0</v>
      </c>
      <c r="AF174" s="104">
        <v>0</v>
      </c>
      <c r="AG174" s="104">
        <v>0</v>
      </c>
      <c r="AH174" s="54">
        <v>0</v>
      </c>
    </row>
    <row r="175" spans="1:34" s="54" customFormat="1" ht="14.25">
      <c r="A175" s="164">
        <v>40392</v>
      </c>
      <c r="B175" s="33" t="s">
        <v>1455</v>
      </c>
      <c r="C175" s="168" t="s">
        <v>72</v>
      </c>
      <c r="D175" s="153" t="s">
        <v>1295</v>
      </c>
      <c r="E175" s="34">
        <v>0.2791666666666667</v>
      </c>
      <c r="F175" s="157" t="s">
        <v>1506</v>
      </c>
      <c r="G175" s="157" t="s">
        <v>1507</v>
      </c>
      <c r="H175" s="167">
        <v>2.348</v>
      </c>
      <c r="I175" s="167">
        <v>0.357</v>
      </c>
      <c r="J175" s="167">
        <v>0.18</v>
      </c>
      <c r="K175" s="103">
        <v>4.581258223044951</v>
      </c>
      <c r="L175" s="103">
        <v>0.022709210703631688</v>
      </c>
      <c r="M175" s="103">
        <v>0.15619083087001642</v>
      </c>
      <c r="N175" s="103">
        <v>0.07235310547655173</v>
      </c>
      <c r="O175" s="103">
        <v>0.032091928484807755</v>
      </c>
      <c r="P175" s="103">
        <v>0.22158439275751768</v>
      </c>
      <c r="Q175" s="103">
        <v>0.021704461495468074</v>
      </c>
      <c r="R175" s="103">
        <v>0.03455995927366032</v>
      </c>
      <c r="S175" s="103">
        <v>0</v>
      </c>
      <c r="T175" s="103">
        <v>0</v>
      </c>
      <c r="U175" s="103">
        <v>0</v>
      </c>
      <c r="V175" s="103">
        <v>0</v>
      </c>
      <c r="W175" s="103">
        <v>0</v>
      </c>
      <c r="X175" s="103">
        <v>0</v>
      </c>
      <c r="Y175" s="103">
        <v>0</v>
      </c>
      <c r="Z175" s="103">
        <v>0</v>
      </c>
      <c r="AA175" s="68">
        <f t="shared" si="16"/>
        <v>5.1424521121066045</v>
      </c>
      <c r="AB175" s="103">
        <f t="shared" si="17"/>
        <v>0.27784881352664603</v>
      </c>
      <c r="AC175" s="104">
        <v>0</v>
      </c>
      <c r="AD175" s="104">
        <v>0</v>
      </c>
      <c r="AE175" s="104">
        <v>0</v>
      </c>
      <c r="AF175" s="104">
        <v>0</v>
      </c>
      <c r="AG175" s="104">
        <v>0</v>
      </c>
      <c r="AH175" s="54">
        <v>0</v>
      </c>
    </row>
    <row r="176" spans="1:34" s="54" customFormat="1" ht="14.25">
      <c r="A176" s="164">
        <v>40392</v>
      </c>
      <c r="B176" s="33" t="s">
        <v>1456</v>
      </c>
      <c r="C176" s="168" t="s">
        <v>73</v>
      </c>
      <c r="D176" s="153" t="s">
        <v>1296</v>
      </c>
      <c r="E176" s="34">
        <v>0.28750000000000003</v>
      </c>
      <c r="F176" s="157" t="s">
        <v>1506</v>
      </c>
      <c r="G176" s="157" t="s">
        <v>1508</v>
      </c>
      <c r="H176" s="167">
        <v>3.214</v>
      </c>
      <c r="I176" s="167">
        <v>0.345</v>
      </c>
      <c r="J176" s="167">
        <v>0.195</v>
      </c>
      <c r="K176" s="103">
        <v>5.251749957157748</v>
      </c>
      <c r="L176" s="103">
        <v>0.02340012854594578</v>
      </c>
      <c r="M176" s="103">
        <v>0.17100716778213662</v>
      </c>
      <c r="N176" s="103">
        <v>0.08430928667289288</v>
      </c>
      <c r="O176" s="103">
        <v>0.02698302020047208</v>
      </c>
      <c r="P176" s="103">
        <v>0.21510950680517513</v>
      </c>
      <c r="Q176" s="103">
        <v>0.02213589852264678</v>
      </c>
      <c r="R176" s="103">
        <v>0.020593093474098673</v>
      </c>
      <c r="S176" s="103">
        <v>0</v>
      </c>
      <c r="T176" s="103">
        <v>0</v>
      </c>
      <c r="U176" s="103">
        <v>0</v>
      </c>
      <c r="V176" s="103">
        <v>0</v>
      </c>
      <c r="W176" s="103">
        <v>0</v>
      </c>
      <c r="X176" s="103">
        <v>0</v>
      </c>
      <c r="Y176" s="103">
        <v>0</v>
      </c>
      <c r="Z176" s="103">
        <v>0</v>
      </c>
      <c r="AA176" s="68">
        <f t="shared" si="16"/>
        <v>5.815288059161116</v>
      </c>
      <c r="AB176" s="103">
        <f t="shared" si="17"/>
        <v>0.25783849880192056</v>
      </c>
      <c r="AC176" s="104">
        <v>0</v>
      </c>
      <c r="AD176" s="104">
        <v>0</v>
      </c>
      <c r="AE176" s="104">
        <v>0</v>
      </c>
      <c r="AF176" s="104">
        <v>0</v>
      </c>
      <c r="AG176" s="104">
        <v>0</v>
      </c>
      <c r="AH176" s="54">
        <v>0</v>
      </c>
    </row>
    <row r="177" spans="1:34" s="54" customFormat="1" ht="14.25">
      <c r="A177" s="164">
        <v>40392</v>
      </c>
      <c r="B177" s="33" t="s">
        <v>1457</v>
      </c>
      <c r="C177" s="168" t="s">
        <v>74</v>
      </c>
      <c r="D177" s="153" t="s">
        <v>1297</v>
      </c>
      <c r="E177" s="34">
        <v>0.29444444444444445</v>
      </c>
      <c r="F177" s="157" t="s">
        <v>1506</v>
      </c>
      <c r="G177" s="157" t="s">
        <v>1508</v>
      </c>
      <c r="H177" s="167">
        <v>2.067</v>
      </c>
      <c r="I177" s="167">
        <v>0.821</v>
      </c>
      <c r="J177" s="167">
        <v>0.219</v>
      </c>
      <c r="K177" s="103">
        <v>6.083044410338028</v>
      </c>
      <c r="L177" s="103">
        <v>0.028795649801745024</v>
      </c>
      <c r="M177" s="103">
        <v>0.19728281757376767</v>
      </c>
      <c r="N177" s="103">
        <v>0.10338743243659354</v>
      </c>
      <c r="O177" s="103">
        <v>0.038194507295980805</v>
      </c>
      <c r="P177" s="103">
        <v>0.27262856528336676</v>
      </c>
      <c r="Q177" s="103">
        <v>0.025951877511122868</v>
      </c>
      <c r="R177" s="103">
        <v>0.04072142524881171</v>
      </c>
      <c r="S177" s="103">
        <v>0</v>
      </c>
      <c r="T177" s="103">
        <v>0</v>
      </c>
      <c r="U177" s="103">
        <v>0.0031258900128136864</v>
      </c>
      <c r="V177" s="103">
        <v>0</v>
      </c>
      <c r="W177" s="103">
        <v>0</v>
      </c>
      <c r="X177" s="103">
        <v>0</v>
      </c>
      <c r="Y177" s="103">
        <v>0</v>
      </c>
      <c r="Z177" s="103">
        <v>0</v>
      </c>
      <c r="AA177" s="68">
        <f t="shared" si="16"/>
        <v>6.79313257550223</v>
      </c>
      <c r="AB177" s="103">
        <f t="shared" si="17"/>
        <v>0.34242775805611503</v>
      </c>
      <c r="AC177" s="104">
        <v>0</v>
      </c>
      <c r="AD177" s="104">
        <v>0</v>
      </c>
      <c r="AE177" s="104">
        <v>0</v>
      </c>
      <c r="AF177" s="104">
        <v>0</v>
      </c>
      <c r="AG177" s="104">
        <v>0</v>
      </c>
      <c r="AH177" s="54">
        <v>0</v>
      </c>
    </row>
    <row r="178" spans="1:34" s="54" customFormat="1" ht="14.25">
      <c r="A178" s="164">
        <v>40392</v>
      </c>
      <c r="B178" s="33" t="s">
        <v>1458</v>
      </c>
      <c r="C178" s="168" t="s">
        <v>75</v>
      </c>
      <c r="D178" s="153" t="s">
        <v>1298</v>
      </c>
      <c r="E178" s="34">
        <v>0.47430555555555554</v>
      </c>
      <c r="F178" s="157" t="s">
        <v>1509</v>
      </c>
      <c r="G178" s="157" t="s">
        <v>1510</v>
      </c>
      <c r="H178" s="167">
        <v>2.416</v>
      </c>
      <c r="I178" s="167">
        <v>0.414</v>
      </c>
      <c r="J178" s="167">
        <v>0.169</v>
      </c>
      <c r="K178" s="103">
        <v>4.557701347442548</v>
      </c>
      <c r="L178" s="103">
        <v>0.020740860181880323</v>
      </c>
      <c r="M178" s="103">
        <v>0.15937263273420088</v>
      </c>
      <c r="N178" s="103">
        <v>0.07923282396213358</v>
      </c>
      <c r="O178" s="103">
        <v>0.02623410780430902</v>
      </c>
      <c r="P178" s="103">
        <v>0.1812618739030059</v>
      </c>
      <c r="Q178" s="103">
        <v>0.01842310690376636</v>
      </c>
      <c r="R178" s="103">
        <v>0.028220569781331254</v>
      </c>
      <c r="S178" s="103">
        <v>0</v>
      </c>
      <c r="T178" s="103">
        <v>0</v>
      </c>
      <c r="U178" s="103">
        <v>0</v>
      </c>
      <c r="V178" s="103">
        <v>0</v>
      </c>
      <c r="W178" s="103">
        <v>0</v>
      </c>
      <c r="X178" s="103">
        <v>0</v>
      </c>
      <c r="Y178" s="103">
        <v>0</v>
      </c>
      <c r="Z178" s="103">
        <v>0</v>
      </c>
      <c r="AA178" s="68">
        <f aca="true" t="shared" si="18" ref="AA178:AA187">SUM(K178:Z178)</f>
        <v>5.071187322713175</v>
      </c>
      <c r="AB178" s="103">
        <f aca="true" t="shared" si="19" ref="AB178:AB187">SUM(P178:Z178)</f>
        <v>0.22790555058810352</v>
      </c>
      <c r="AC178" s="104">
        <v>0</v>
      </c>
      <c r="AD178" s="104">
        <v>0</v>
      </c>
      <c r="AE178" s="104">
        <v>0</v>
      </c>
      <c r="AF178" s="104">
        <v>0</v>
      </c>
      <c r="AG178" s="104">
        <v>0</v>
      </c>
      <c r="AH178" s="54">
        <v>0</v>
      </c>
    </row>
    <row r="179" spans="1:34" s="54" customFormat="1" ht="14.25">
      <c r="A179" s="164">
        <v>40392</v>
      </c>
      <c r="B179" s="33" t="s">
        <v>1459</v>
      </c>
      <c r="C179" s="168" t="s">
        <v>76</v>
      </c>
      <c r="D179" s="153" t="s">
        <v>1299</v>
      </c>
      <c r="E179" s="34">
        <v>0.48333333333333334</v>
      </c>
      <c r="F179" s="157" t="s">
        <v>1509</v>
      </c>
      <c r="G179" s="157" t="s">
        <v>1510</v>
      </c>
      <c r="H179" s="167">
        <v>2.337</v>
      </c>
      <c r="I179" s="167">
        <v>0.35</v>
      </c>
      <c r="J179" s="167">
        <v>0.181</v>
      </c>
      <c r="K179" s="103">
        <v>5.511308204136871</v>
      </c>
      <c r="L179" s="103">
        <v>0.024716909862720612</v>
      </c>
      <c r="M179" s="103">
        <v>0.1963077002123919</v>
      </c>
      <c r="N179" s="103">
        <v>0.10181657937126606</v>
      </c>
      <c r="O179" s="103">
        <v>0.03333448341097944</v>
      </c>
      <c r="P179" s="103">
        <v>0.19560950403783117</v>
      </c>
      <c r="Q179" s="103">
        <v>0.018510700809264192</v>
      </c>
      <c r="R179" s="103">
        <v>0</v>
      </c>
      <c r="S179" s="103">
        <v>0</v>
      </c>
      <c r="T179" s="103">
        <v>0</v>
      </c>
      <c r="U179" s="103">
        <v>0</v>
      </c>
      <c r="V179" s="103">
        <v>0</v>
      </c>
      <c r="W179" s="103">
        <v>0</v>
      </c>
      <c r="X179" s="103">
        <v>0</v>
      </c>
      <c r="Y179" s="103">
        <v>0</v>
      </c>
      <c r="Z179" s="103">
        <v>0</v>
      </c>
      <c r="AA179" s="68">
        <f t="shared" si="18"/>
        <v>6.081604081841324</v>
      </c>
      <c r="AB179" s="103">
        <f t="shared" si="19"/>
        <v>0.21412020484709537</v>
      </c>
      <c r="AC179" s="104">
        <v>0</v>
      </c>
      <c r="AD179" s="104">
        <v>0</v>
      </c>
      <c r="AE179" s="104">
        <v>0</v>
      </c>
      <c r="AF179" s="104">
        <v>0</v>
      </c>
      <c r="AG179" s="104">
        <v>0</v>
      </c>
      <c r="AH179" s="54">
        <v>0</v>
      </c>
    </row>
    <row r="180" spans="1:34" s="54" customFormat="1" ht="14.25">
      <c r="A180" s="164">
        <v>40392</v>
      </c>
      <c r="B180" s="33" t="s">
        <v>1460</v>
      </c>
      <c r="C180" s="168" t="s">
        <v>77</v>
      </c>
      <c r="D180" s="153" t="s">
        <v>1300</v>
      </c>
      <c r="E180" s="34">
        <v>0.4923611111111111</v>
      </c>
      <c r="F180" s="157" t="s">
        <v>1509</v>
      </c>
      <c r="G180" s="157" t="s">
        <v>1511</v>
      </c>
      <c r="H180" s="167">
        <v>2.34</v>
      </c>
      <c r="I180" s="167">
        <v>0.368</v>
      </c>
      <c r="J180" s="167">
        <v>0.192</v>
      </c>
      <c r="K180" s="103">
        <v>4.86240568003129</v>
      </c>
      <c r="L180" s="103">
        <v>0.024694149068938735</v>
      </c>
      <c r="M180" s="103">
        <v>0.16345681718477117</v>
      </c>
      <c r="N180" s="103">
        <v>0.08039790487099881</v>
      </c>
      <c r="O180" s="103">
        <v>0.033954454969790764</v>
      </c>
      <c r="P180" s="103">
        <v>0.19821963361430545</v>
      </c>
      <c r="Q180" s="103">
        <v>0.019316612207600666</v>
      </c>
      <c r="R180" s="103">
        <v>0.025372113102631096</v>
      </c>
      <c r="S180" s="103">
        <v>0</v>
      </c>
      <c r="T180" s="103">
        <v>0</v>
      </c>
      <c r="U180" s="103">
        <v>0</v>
      </c>
      <c r="V180" s="103">
        <v>0</v>
      </c>
      <c r="W180" s="103">
        <v>0</v>
      </c>
      <c r="X180" s="103">
        <v>0</v>
      </c>
      <c r="Y180" s="103">
        <v>0</v>
      </c>
      <c r="Z180" s="103">
        <v>0</v>
      </c>
      <c r="AA180" s="68">
        <f t="shared" si="18"/>
        <v>5.407817365050327</v>
      </c>
      <c r="AB180" s="103">
        <f t="shared" si="19"/>
        <v>0.24290835892453722</v>
      </c>
      <c r="AC180" s="104">
        <v>0</v>
      </c>
      <c r="AD180" s="104">
        <v>0</v>
      </c>
      <c r="AE180" s="104">
        <v>0</v>
      </c>
      <c r="AF180" s="104">
        <v>0</v>
      </c>
      <c r="AG180" s="104">
        <v>0</v>
      </c>
      <c r="AH180" s="54">
        <v>0</v>
      </c>
    </row>
    <row r="181" spans="1:34" s="54" customFormat="1" ht="14.25">
      <c r="A181" s="164">
        <v>40392</v>
      </c>
      <c r="B181" s="33" t="s">
        <v>1461</v>
      </c>
      <c r="C181" s="168" t="s">
        <v>78</v>
      </c>
      <c r="D181" s="153" t="s">
        <v>1301</v>
      </c>
      <c r="E181" s="34">
        <v>0.5027777777777778</v>
      </c>
      <c r="F181" s="157" t="s">
        <v>1509</v>
      </c>
      <c r="G181" s="157" t="s">
        <v>1511</v>
      </c>
      <c r="H181" s="167">
        <v>2.669</v>
      </c>
      <c r="I181" s="167">
        <v>1.017</v>
      </c>
      <c r="J181" s="167">
        <v>0.228</v>
      </c>
      <c r="K181" s="103">
        <v>9.41240606937684</v>
      </c>
      <c r="L181" s="103">
        <v>0.04218489252509223</v>
      </c>
      <c r="M181" s="103">
        <v>0.3205851507921928</v>
      </c>
      <c r="N181" s="103">
        <v>0.17383113805452527</v>
      </c>
      <c r="O181" s="103">
        <v>0</v>
      </c>
      <c r="P181" s="103">
        <v>0.3249251055434484</v>
      </c>
      <c r="Q181" s="103">
        <v>0.031100196624590355</v>
      </c>
      <c r="R181" s="103">
        <v>0.05360538267723265</v>
      </c>
      <c r="S181" s="103">
        <v>0</v>
      </c>
      <c r="T181" s="103">
        <v>0</v>
      </c>
      <c r="U181" s="103">
        <v>0.003472356098225967</v>
      </c>
      <c r="V181" s="103">
        <v>0</v>
      </c>
      <c r="W181" s="103">
        <v>0</v>
      </c>
      <c r="X181" s="103">
        <v>0</v>
      </c>
      <c r="Y181" s="103">
        <v>0</v>
      </c>
      <c r="Z181" s="103">
        <v>0</v>
      </c>
      <c r="AA181" s="68">
        <f t="shared" si="18"/>
        <v>10.362110291692149</v>
      </c>
      <c r="AB181" s="103">
        <f t="shared" si="19"/>
        <v>0.41310304094349737</v>
      </c>
      <c r="AC181" s="104">
        <v>0</v>
      </c>
      <c r="AD181" s="104">
        <v>0</v>
      </c>
      <c r="AE181" s="104">
        <v>0</v>
      </c>
      <c r="AF181" s="104">
        <v>0</v>
      </c>
      <c r="AG181" s="104">
        <v>0</v>
      </c>
      <c r="AH181" s="54">
        <v>0</v>
      </c>
    </row>
    <row r="182" spans="1:34" s="54" customFormat="1" ht="14.25">
      <c r="A182" s="164">
        <v>40392</v>
      </c>
      <c r="B182" s="33" t="s">
        <v>1462</v>
      </c>
      <c r="C182" s="51" t="s">
        <v>79</v>
      </c>
      <c r="D182" s="153" t="s">
        <v>1302</v>
      </c>
      <c r="E182" s="34">
        <v>0.65</v>
      </c>
      <c r="F182" s="157" t="s">
        <v>1512</v>
      </c>
      <c r="G182" s="157" t="s">
        <v>1513</v>
      </c>
      <c r="H182" s="33">
        <v>2.31</v>
      </c>
      <c r="I182" s="33">
        <v>0.332</v>
      </c>
      <c r="J182" s="33">
        <v>0.194</v>
      </c>
      <c r="K182" s="103">
        <v>7.241687263277906</v>
      </c>
      <c r="L182" s="103">
        <v>0.030293612364275493</v>
      </c>
      <c r="M182" s="103">
        <v>0.2390584657507207</v>
      </c>
      <c r="N182" s="103">
        <v>0.12990259376399418</v>
      </c>
      <c r="O182" s="103">
        <v>0.04282197525434558</v>
      </c>
      <c r="P182" s="103">
        <v>0.24955755864243753</v>
      </c>
      <c r="Q182" s="103">
        <v>0.02553695957666328</v>
      </c>
      <c r="R182" s="103">
        <v>0.03644738767374223</v>
      </c>
      <c r="S182" s="103">
        <v>0</v>
      </c>
      <c r="T182" s="103">
        <v>0</v>
      </c>
      <c r="U182" s="103">
        <v>0.002827917633511813</v>
      </c>
      <c r="V182" s="103">
        <v>0</v>
      </c>
      <c r="W182" s="103">
        <v>0</v>
      </c>
      <c r="X182" s="103">
        <v>0</v>
      </c>
      <c r="Y182" s="103">
        <v>0</v>
      </c>
      <c r="Z182" s="103">
        <v>0</v>
      </c>
      <c r="AA182" s="68">
        <f t="shared" si="18"/>
        <v>7.998133733937596</v>
      </c>
      <c r="AB182" s="103">
        <f t="shared" si="19"/>
        <v>0.31436982352635484</v>
      </c>
      <c r="AC182" s="104">
        <v>0</v>
      </c>
      <c r="AD182" s="104">
        <v>0</v>
      </c>
      <c r="AE182" s="104">
        <v>0</v>
      </c>
      <c r="AF182" s="104">
        <v>0</v>
      </c>
      <c r="AG182" s="104">
        <v>0</v>
      </c>
      <c r="AH182" s="54">
        <v>0</v>
      </c>
    </row>
    <row r="183" spans="1:34" s="54" customFormat="1" ht="14.25">
      <c r="A183" s="164">
        <v>40392</v>
      </c>
      <c r="B183" s="33" t="s">
        <v>1463</v>
      </c>
      <c r="C183" s="51" t="s">
        <v>80</v>
      </c>
      <c r="D183" s="153" t="s">
        <v>1303</v>
      </c>
      <c r="E183" s="34">
        <v>0.6611111111111111</v>
      </c>
      <c r="F183" s="157" t="s">
        <v>1512</v>
      </c>
      <c r="G183" s="157" t="s">
        <v>1513</v>
      </c>
      <c r="H183" s="33">
        <v>2.38</v>
      </c>
      <c r="I183" s="33">
        <v>0.416</v>
      </c>
      <c r="J183" s="33">
        <v>0.198</v>
      </c>
      <c r="K183" s="103">
        <v>7.320328467389723</v>
      </c>
      <c r="L183" s="103">
        <v>0.03198543549421805</v>
      </c>
      <c r="M183" s="103">
        <v>0.2516501174912744</v>
      </c>
      <c r="N183" s="103">
        <v>0.13340984032422934</v>
      </c>
      <c r="O183" s="103">
        <v>0.04584677082098627</v>
      </c>
      <c r="P183" s="103">
        <v>0.23511032610580335</v>
      </c>
      <c r="Q183" s="103">
        <v>0.02466849222396142</v>
      </c>
      <c r="R183" s="103">
        <v>0.03308101177019592</v>
      </c>
      <c r="S183" s="103">
        <v>0</v>
      </c>
      <c r="T183" s="103">
        <v>0</v>
      </c>
      <c r="U183" s="103">
        <v>0.0030157422507888954</v>
      </c>
      <c r="V183" s="103">
        <v>0</v>
      </c>
      <c r="W183" s="103">
        <v>0</v>
      </c>
      <c r="X183" s="103">
        <v>0</v>
      </c>
      <c r="Y183" s="103">
        <v>0</v>
      </c>
      <c r="Z183" s="103">
        <v>0</v>
      </c>
      <c r="AA183" s="68">
        <f t="shared" si="18"/>
        <v>8.079096203871181</v>
      </c>
      <c r="AB183" s="103">
        <f t="shared" si="19"/>
        <v>0.29587557235074957</v>
      </c>
      <c r="AC183" s="104">
        <v>0</v>
      </c>
      <c r="AD183" s="104">
        <v>0</v>
      </c>
      <c r="AE183" s="104">
        <v>0</v>
      </c>
      <c r="AF183" s="104">
        <v>0</v>
      </c>
      <c r="AG183" s="104">
        <v>0</v>
      </c>
      <c r="AH183" s="54">
        <v>0</v>
      </c>
    </row>
    <row r="184" spans="1:34" s="54" customFormat="1" ht="14.25">
      <c r="A184" s="164">
        <v>40392</v>
      </c>
      <c r="B184" s="33" t="s">
        <v>1464</v>
      </c>
      <c r="C184" s="51" t="s">
        <v>81</v>
      </c>
      <c r="D184" s="153" t="s">
        <v>1304</v>
      </c>
      <c r="E184" s="34">
        <v>0.68125</v>
      </c>
      <c r="F184" s="157" t="s">
        <v>1512</v>
      </c>
      <c r="G184" s="157" t="s">
        <v>1514</v>
      </c>
      <c r="H184" s="192"/>
      <c r="I184" s="192"/>
      <c r="J184" s="192"/>
      <c r="K184" s="103"/>
      <c r="L184" s="103" t="s">
        <v>1306</v>
      </c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68">
        <f t="shared" si="18"/>
        <v>0</v>
      </c>
      <c r="AB184" s="103">
        <f t="shared" si="19"/>
        <v>0</v>
      </c>
      <c r="AC184" s="104">
        <v>0</v>
      </c>
      <c r="AD184" s="104">
        <v>0</v>
      </c>
      <c r="AE184" s="104">
        <v>0</v>
      </c>
      <c r="AF184" s="104">
        <v>0</v>
      </c>
      <c r="AG184" s="104">
        <v>0</v>
      </c>
      <c r="AH184" s="54">
        <v>0</v>
      </c>
    </row>
    <row r="185" spans="1:34" s="54" customFormat="1" ht="14.25">
      <c r="A185" s="164">
        <v>40392</v>
      </c>
      <c r="B185" s="33" t="s">
        <v>1465</v>
      </c>
      <c r="C185" s="51" t="s">
        <v>82</v>
      </c>
      <c r="D185" s="153" t="s">
        <v>1305</v>
      </c>
      <c r="E185" s="34">
        <v>0.7576388888888889</v>
      </c>
      <c r="F185" s="201" t="s">
        <v>130</v>
      </c>
      <c r="G185" s="202"/>
      <c r="H185" s="192"/>
      <c r="I185" s="192"/>
      <c r="J185" s="192"/>
      <c r="K185" s="103">
        <v>0.2314744244092895</v>
      </c>
      <c r="L185" s="103">
        <v>0.04377522090112189</v>
      </c>
      <c r="M185" s="103">
        <v>0.10247078120693896</v>
      </c>
      <c r="N185" s="103">
        <v>0.035727574202303373</v>
      </c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3">
        <v>0</v>
      </c>
      <c r="Y185" s="103">
        <v>0</v>
      </c>
      <c r="Z185" s="103">
        <v>0</v>
      </c>
      <c r="AA185" s="68">
        <f t="shared" si="18"/>
        <v>0.41344800071965376</v>
      </c>
      <c r="AB185" s="103">
        <f t="shared" si="19"/>
        <v>0</v>
      </c>
      <c r="AC185" s="104">
        <v>0</v>
      </c>
      <c r="AD185" s="104">
        <v>0</v>
      </c>
      <c r="AE185" s="104">
        <v>0</v>
      </c>
      <c r="AF185" s="104">
        <v>0</v>
      </c>
      <c r="AG185" s="104">
        <v>0</v>
      </c>
      <c r="AH185" s="54">
        <v>0</v>
      </c>
    </row>
    <row r="186" spans="1:34" s="77" customFormat="1" ht="14.25">
      <c r="A186" s="9"/>
      <c r="B186" s="187" t="s">
        <v>1307</v>
      </c>
      <c r="C186" s="16"/>
      <c r="D186" s="152" t="s">
        <v>1308</v>
      </c>
      <c r="E186" s="10"/>
      <c r="F186" s="156"/>
      <c r="G186" s="156"/>
      <c r="H186" s="6"/>
      <c r="I186" s="6"/>
      <c r="J186" s="6"/>
      <c r="K186" s="78">
        <v>0.011399617387041254</v>
      </c>
      <c r="L186" s="78">
        <v>0.008371086557008214</v>
      </c>
      <c r="M186" s="78">
        <v>0.030528889868429568</v>
      </c>
      <c r="N186" s="78">
        <v>0.007606402820888881</v>
      </c>
      <c r="O186" s="78">
        <v>0</v>
      </c>
      <c r="P186" s="78">
        <v>0.0049994528002662115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79">
        <f t="shared" si="18"/>
        <v>0.06290544943363413</v>
      </c>
      <c r="AB186" s="78">
        <f t="shared" si="19"/>
        <v>0.0049994528002662115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77">
        <v>0</v>
      </c>
    </row>
    <row r="187" spans="1:34" s="54" customFormat="1" ht="14.25">
      <c r="A187" s="164">
        <v>40393</v>
      </c>
      <c r="B187" s="33" t="s">
        <v>1466</v>
      </c>
      <c r="C187" s="51" t="s">
        <v>1355</v>
      </c>
      <c r="D187" s="153" t="s">
        <v>1316</v>
      </c>
      <c r="E187" s="34">
        <v>0.8395833333333332</v>
      </c>
      <c r="F187" s="157" t="s">
        <v>231</v>
      </c>
      <c r="G187" s="157" t="s">
        <v>1515</v>
      </c>
      <c r="H187" s="33">
        <v>2.586</v>
      </c>
      <c r="I187" s="33">
        <v>0.7541</v>
      </c>
      <c r="J187" s="33">
        <v>0.216</v>
      </c>
      <c r="K187" s="103">
        <v>0.07734472607153398</v>
      </c>
      <c r="L187" s="103">
        <v>0</v>
      </c>
      <c r="M187" s="103">
        <v>0</v>
      </c>
      <c r="N187" s="103">
        <v>0</v>
      </c>
      <c r="O187" s="103">
        <v>0</v>
      </c>
      <c r="P187" s="103">
        <v>0.023451466185925494</v>
      </c>
      <c r="Q187" s="103">
        <v>0.028412353263717424</v>
      </c>
      <c r="R187" s="103">
        <v>0.06254977065508867</v>
      </c>
      <c r="S187" s="103">
        <v>0</v>
      </c>
      <c r="T187" s="103">
        <v>0</v>
      </c>
      <c r="U187" s="103">
        <v>0.014259510954702652</v>
      </c>
      <c r="V187" s="103">
        <v>0</v>
      </c>
      <c r="W187" s="103">
        <v>0</v>
      </c>
      <c r="X187" s="103">
        <v>0</v>
      </c>
      <c r="Y187" s="103">
        <v>0</v>
      </c>
      <c r="Z187" s="103">
        <v>0</v>
      </c>
      <c r="AA187" s="68">
        <f t="shared" si="18"/>
        <v>0.2060178271309682</v>
      </c>
      <c r="AB187" s="103">
        <f t="shared" si="19"/>
        <v>0.12867310105943425</v>
      </c>
      <c r="AC187" s="104">
        <v>0</v>
      </c>
      <c r="AD187" s="104">
        <v>0</v>
      </c>
      <c r="AE187" s="104">
        <v>0</v>
      </c>
      <c r="AF187" s="104">
        <v>0</v>
      </c>
      <c r="AG187" s="104">
        <v>0</v>
      </c>
      <c r="AH187" s="54">
        <v>0</v>
      </c>
    </row>
    <row r="188" spans="1:34" ht="14.25">
      <c r="A188" s="7">
        <v>40394</v>
      </c>
      <c r="B188" s="4" t="s">
        <v>1467</v>
      </c>
      <c r="C188" s="17" t="s">
        <v>1355</v>
      </c>
      <c r="D188" s="153" t="s">
        <v>1317</v>
      </c>
      <c r="E188" s="5">
        <v>0.2034722222222222</v>
      </c>
      <c r="F188" s="155" t="s">
        <v>1516</v>
      </c>
      <c r="G188" s="155" t="s">
        <v>1517</v>
      </c>
      <c r="H188" s="4">
        <v>2.65</v>
      </c>
      <c r="I188" s="4">
        <v>0.97</v>
      </c>
      <c r="J188" s="4">
        <v>0.24</v>
      </c>
      <c r="K188" s="35">
        <v>0.10546074488208149</v>
      </c>
      <c r="L188" s="35">
        <v>0</v>
      </c>
      <c r="M188" s="35">
        <v>0</v>
      </c>
      <c r="N188" s="35">
        <v>0</v>
      </c>
      <c r="O188" s="35">
        <v>0</v>
      </c>
      <c r="P188" s="35">
        <v>0.012772407963568705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80">
        <f aca="true" t="shared" si="20" ref="AA188:AA196">SUM(K188:Z188)</f>
        <v>0.1182331528456502</v>
      </c>
      <c r="AB188" s="35">
        <f aca="true" t="shared" si="21" ref="AB188:AB196">SUM(P188:Z188)</f>
        <v>0.012772407963568705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30">
        <v>0</v>
      </c>
    </row>
    <row r="189" spans="1:34" ht="14.25">
      <c r="A189" s="7">
        <v>40394</v>
      </c>
      <c r="B189" s="8" t="s">
        <v>1309</v>
      </c>
      <c r="C189" s="17" t="s">
        <v>1355</v>
      </c>
      <c r="D189" s="153" t="s">
        <v>1318</v>
      </c>
      <c r="E189" s="5">
        <v>0.9416666666666668</v>
      </c>
      <c r="F189" s="151" t="s">
        <v>1312</v>
      </c>
      <c r="G189" s="151" t="s">
        <v>1314</v>
      </c>
      <c r="H189" s="4">
        <v>2.61</v>
      </c>
      <c r="I189" s="4">
        <v>0.898</v>
      </c>
      <c r="J189" s="4">
        <v>0.241</v>
      </c>
      <c r="K189" s="35">
        <v>0.08669444075457564</v>
      </c>
      <c r="L189" s="35">
        <v>0.006980454046386843</v>
      </c>
      <c r="M189" s="35">
        <v>0.020983078226425412</v>
      </c>
      <c r="N189" s="35">
        <v>0.007481274429190907</v>
      </c>
      <c r="O189" s="35">
        <v>0</v>
      </c>
      <c r="P189" s="35">
        <v>0.012828671086712878</v>
      </c>
      <c r="Q189" s="35">
        <v>0.0068666935967310215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80">
        <f t="shared" si="20"/>
        <v>0.1418346121400227</v>
      </c>
      <c r="AB189" s="35">
        <f t="shared" si="21"/>
        <v>0.0196953646834439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30">
        <v>0</v>
      </c>
    </row>
    <row r="190" spans="1:34" ht="28.5" customHeight="1">
      <c r="A190" s="7">
        <v>40394</v>
      </c>
      <c r="B190" s="8" t="s">
        <v>1310</v>
      </c>
      <c r="C190" s="185" t="s">
        <v>83</v>
      </c>
      <c r="D190" s="153" t="s">
        <v>1319</v>
      </c>
      <c r="E190" s="5">
        <v>0.9631944444444445</v>
      </c>
      <c r="F190" s="151" t="s">
        <v>1313</v>
      </c>
      <c r="G190" s="151" t="s">
        <v>1315</v>
      </c>
      <c r="H190" s="4">
        <v>2.58</v>
      </c>
      <c r="I190" s="4">
        <v>0.24</v>
      </c>
      <c r="J190" s="4">
        <v>0.765</v>
      </c>
      <c r="K190" s="35">
        <v>0.06589583497970006</v>
      </c>
      <c r="L190" s="35">
        <v>0.007343345397160091</v>
      </c>
      <c r="M190" s="35">
        <v>0.05329629590232916</v>
      </c>
      <c r="N190" s="35">
        <v>0.021501002913260837</v>
      </c>
      <c r="O190" s="35">
        <v>0</v>
      </c>
      <c r="P190" s="35">
        <v>0.013497610215811933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0.05263332167037234</v>
      </c>
      <c r="X190" s="35">
        <v>0</v>
      </c>
      <c r="Y190" s="35">
        <v>0</v>
      </c>
      <c r="Z190" s="35">
        <v>0</v>
      </c>
      <c r="AA190" s="80">
        <f t="shared" si="20"/>
        <v>0.21416741107863446</v>
      </c>
      <c r="AB190" s="35">
        <f t="shared" si="21"/>
        <v>0.06613093188618427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30">
        <v>0</v>
      </c>
    </row>
    <row r="191" spans="1:34" ht="25.5">
      <c r="A191" s="7">
        <v>40394</v>
      </c>
      <c r="B191" s="8" t="s">
        <v>1311</v>
      </c>
      <c r="C191" s="185" t="s">
        <v>83</v>
      </c>
      <c r="D191" s="153" t="s">
        <v>1320</v>
      </c>
      <c r="E191" s="5">
        <v>0.9666666666666667</v>
      </c>
      <c r="F191" s="151" t="s">
        <v>1313</v>
      </c>
      <c r="G191" s="151" t="s">
        <v>1315</v>
      </c>
      <c r="H191" s="192"/>
      <c r="I191" s="192"/>
      <c r="J191" s="192"/>
      <c r="K191" s="35">
        <v>0.02850128860203583</v>
      </c>
      <c r="L191" s="35">
        <v>0</v>
      </c>
      <c r="M191" s="35">
        <v>0</v>
      </c>
      <c r="N191" s="35">
        <v>0</v>
      </c>
      <c r="O191" s="35">
        <v>0</v>
      </c>
      <c r="P191" s="35">
        <v>0.01325890038806583</v>
      </c>
      <c r="Q191" s="35">
        <v>0.017627797018008876</v>
      </c>
      <c r="R191" s="35">
        <v>0</v>
      </c>
      <c r="S191" s="35">
        <v>0.03442624196229225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80">
        <f t="shared" si="20"/>
        <v>0.09381422797040279</v>
      </c>
      <c r="AB191" s="35">
        <f t="shared" si="21"/>
        <v>0.06531293936836696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30">
        <v>0</v>
      </c>
    </row>
    <row r="192" spans="1:34" s="54" customFormat="1" ht="25.5">
      <c r="A192" s="164">
        <v>40395</v>
      </c>
      <c r="B192" s="33" t="s">
        <v>1468</v>
      </c>
      <c r="C192" s="185" t="s">
        <v>83</v>
      </c>
      <c r="D192" s="153" t="s">
        <v>1321</v>
      </c>
      <c r="E192" s="34">
        <v>0.015972222222222224</v>
      </c>
      <c r="F192" s="157" t="s">
        <v>1518</v>
      </c>
      <c r="G192" s="157" t="s">
        <v>1519</v>
      </c>
      <c r="H192" s="33">
        <v>2.63</v>
      </c>
      <c r="I192" s="33">
        <v>0.866</v>
      </c>
      <c r="J192" s="33">
        <v>0.242</v>
      </c>
      <c r="K192" s="103">
        <v>0.038001009038013366</v>
      </c>
      <c r="L192" s="103">
        <v>0.016143745246601254</v>
      </c>
      <c r="M192" s="103">
        <v>0.041692899363314495</v>
      </c>
      <c r="N192" s="103">
        <v>0.018649138405288368</v>
      </c>
      <c r="O192" s="103">
        <v>0</v>
      </c>
      <c r="P192" s="103">
        <v>0.013592700135489655</v>
      </c>
      <c r="Q192" s="103">
        <v>0</v>
      </c>
      <c r="R192" s="103">
        <v>0</v>
      </c>
      <c r="S192" s="103">
        <v>0</v>
      </c>
      <c r="T192" s="103">
        <v>0</v>
      </c>
      <c r="U192" s="103">
        <v>0</v>
      </c>
      <c r="V192" s="103">
        <v>0</v>
      </c>
      <c r="W192" s="103">
        <v>0</v>
      </c>
      <c r="X192" s="103">
        <v>0</v>
      </c>
      <c r="Y192" s="103">
        <v>0</v>
      </c>
      <c r="Z192" s="103">
        <v>0</v>
      </c>
      <c r="AA192" s="68">
        <f t="shared" si="20"/>
        <v>0.12807949218870715</v>
      </c>
      <c r="AB192" s="103">
        <f t="shared" si="21"/>
        <v>0.013592700135489655</v>
      </c>
      <c r="AC192" s="104">
        <v>0</v>
      </c>
      <c r="AD192" s="104">
        <v>0</v>
      </c>
      <c r="AE192" s="104">
        <v>0</v>
      </c>
      <c r="AF192" s="104">
        <v>0</v>
      </c>
      <c r="AG192" s="104">
        <v>0</v>
      </c>
      <c r="AH192" s="54">
        <v>0</v>
      </c>
    </row>
    <row r="193" spans="1:34" s="54" customFormat="1" ht="25.5">
      <c r="A193" s="164">
        <v>40395</v>
      </c>
      <c r="B193" s="33" t="s">
        <v>1469</v>
      </c>
      <c r="C193" s="185" t="s">
        <v>83</v>
      </c>
      <c r="D193" s="153" t="s">
        <v>1322</v>
      </c>
      <c r="E193" s="34">
        <v>0.018055555555555557</v>
      </c>
      <c r="F193" s="157" t="s">
        <v>1518</v>
      </c>
      <c r="G193" s="157" t="s">
        <v>1519</v>
      </c>
      <c r="H193" s="33"/>
      <c r="I193" s="33"/>
      <c r="J193" s="33"/>
      <c r="K193" s="103">
        <v>0.058601439039311906</v>
      </c>
      <c r="L193" s="103">
        <v>0.04189111813972994</v>
      </c>
      <c r="M193" s="103">
        <v>0.10084898811416466</v>
      </c>
      <c r="N193" s="103">
        <v>0.06556232553700476</v>
      </c>
      <c r="O193" s="103">
        <v>0</v>
      </c>
      <c r="P193" s="103">
        <v>0.009444289626756466</v>
      </c>
      <c r="Q193" s="103">
        <v>0</v>
      </c>
      <c r="R193" s="103">
        <v>0</v>
      </c>
      <c r="S193" s="103">
        <v>0</v>
      </c>
      <c r="T193" s="103">
        <v>0</v>
      </c>
      <c r="U193" s="103">
        <v>0</v>
      </c>
      <c r="V193" s="103">
        <v>0</v>
      </c>
      <c r="W193" s="103">
        <v>0</v>
      </c>
      <c r="X193" s="103">
        <v>0</v>
      </c>
      <c r="Y193" s="103">
        <v>0</v>
      </c>
      <c r="Z193" s="103">
        <v>0</v>
      </c>
      <c r="AA193" s="68">
        <f t="shared" si="20"/>
        <v>0.27634816045696775</v>
      </c>
      <c r="AB193" s="103">
        <f t="shared" si="21"/>
        <v>0.009444289626756466</v>
      </c>
      <c r="AC193" s="104">
        <v>0</v>
      </c>
      <c r="AD193" s="104">
        <v>0</v>
      </c>
      <c r="AE193" s="104">
        <v>0</v>
      </c>
      <c r="AF193" s="104">
        <v>0</v>
      </c>
      <c r="AG193" s="104">
        <v>0</v>
      </c>
      <c r="AH193" s="54">
        <v>0</v>
      </c>
    </row>
    <row r="194" spans="1:34" s="54" customFormat="1" ht="25.5">
      <c r="A194" s="164">
        <v>40395</v>
      </c>
      <c r="B194" s="33" t="s">
        <v>1470</v>
      </c>
      <c r="C194" s="185" t="s">
        <v>83</v>
      </c>
      <c r="D194" s="153" t="s">
        <v>1323</v>
      </c>
      <c r="E194" s="34">
        <v>0.7861111111111111</v>
      </c>
      <c r="F194" s="157" t="s">
        <v>1520</v>
      </c>
      <c r="G194" s="157" t="s">
        <v>1260</v>
      </c>
      <c r="H194" s="33">
        <v>2.53</v>
      </c>
      <c r="I194" s="33">
        <v>0.64</v>
      </c>
      <c r="J194" s="33">
        <v>0.242</v>
      </c>
      <c r="K194" s="103">
        <v>0.03432643326541388</v>
      </c>
      <c r="L194" s="103">
        <v>0.007999033059705807</v>
      </c>
      <c r="M194" s="103">
        <v>0.02848178007918077</v>
      </c>
      <c r="N194" s="103">
        <v>0.011949989535722844</v>
      </c>
      <c r="O194" s="103">
        <v>0</v>
      </c>
      <c r="P194" s="103">
        <v>0.004730350162591356</v>
      </c>
      <c r="Q194" s="103">
        <v>0</v>
      </c>
      <c r="R194" s="103">
        <v>0</v>
      </c>
      <c r="S194" s="103">
        <v>0</v>
      </c>
      <c r="T194" s="103">
        <v>0</v>
      </c>
      <c r="U194" s="103">
        <v>0</v>
      </c>
      <c r="V194" s="103">
        <v>0</v>
      </c>
      <c r="W194" s="103">
        <v>0</v>
      </c>
      <c r="X194" s="103">
        <v>0</v>
      </c>
      <c r="Y194" s="103">
        <v>0</v>
      </c>
      <c r="Z194" s="103">
        <v>0</v>
      </c>
      <c r="AA194" s="68">
        <f t="shared" si="20"/>
        <v>0.08748758610261466</v>
      </c>
      <c r="AB194" s="103">
        <f t="shared" si="21"/>
        <v>0.004730350162591356</v>
      </c>
      <c r="AC194" s="104">
        <v>0</v>
      </c>
      <c r="AD194" s="104">
        <v>0</v>
      </c>
      <c r="AE194" s="104">
        <v>0</v>
      </c>
      <c r="AF194" s="104">
        <v>0</v>
      </c>
      <c r="AG194" s="104">
        <v>0</v>
      </c>
      <c r="AH194" s="54">
        <v>0</v>
      </c>
    </row>
    <row r="195" spans="1:34" s="54" customFormat="1" ht="25.5">
      <c r="A195" s="164">
        <v>40395</v>
      </c>
      <c r="B195" s="33" t="s">
        <v>1471</v>
      </c>
      <c r="C195" s="185" t="s">
        <v>83</v>
      </c>
      <c r="D195" s="153" t="s">
        <v>1324</v>
      </c>
      <c r="E195" s="34">
        <v>0.8756944444444444</v>
      </c>
      <c r="F195" s="157" t="s">
        <v>1261</v>
      </c>
      <c r="G195" s="157" t="s">
        <v>1262</v>
      </c>
      <c r="H195" s="33">
        <v>2.46</v>
      </c>
      <c r="I195" s="33">
        <v>0.541</v>
      </c>
      <c r="J195" s="33">
        <v>0.244</v>
      </c>
      <c r="K195" s="103">
        <v>0.06907730700436322</v>
      </c>
      <c r="L195" s="103">
        <v>0.027959862358908925</v>
      </c>
      <c r="M195" s="103">
        <v>0.06309896108448447</v>
      </c>
      <c r="N195" s="103">
        <v>0.03957717211587855</v>
      </c>
      <c r="O195" s="103">
        <v>0</v>
      </c>
      <c r="P195" s="103">
        <v>0.009336162022829496</v>
      </c>
      <c r="Q195" s="103">
        <v>0</v>
      </c>
      <c r="R195" s="103">
        <v>0</v>
      </c>
      <c r="S195" s="103">
        <v>0</v>
      </c>
      <c r="T195" s="103">
        <v>0</v>
      </c>
      <c r="U195" s="103">
        <v>0</v>
      </c>
      <c r="V195" s="103">
        <v>0</v>
      </c>
      <c r="W195" s="103">
        <v>0</v>
      </c>
      <c r="X195" s="103">
        <v>0</v>
      </c>
      <c r="Y195" s="103">
        <v>0</v>
      </c>
      <c r="Z195" s="103">
        <v>0</v>
      </c>
      <c r="AA195" s="68">
        <f t="shared" si="20"/>
        <v>0.20904946458646465</v>
      </c>
      <c r="AB195" s="103">
        <f t="shared" si="21"/>
        <v>0.009336162022829496</v>
      </c>
      <c r="AC195" s="104">
        <v>0</v>
      </c>
      <c r="AD195" s="104">
        <v>0</v>
      </c>
      <c r="AE195" s="104">
        <v>0</v>
      </c>
      <c r="AF195" s="104">
        <v>0</v>
      </c>
      <c r="AG195" s="104">
        <v>0</v>
      </c>
      <c r="AH195" s="54">
        <v>0</v>
      </c>
    </row>
    <row r="196" spans="1:34" s="54" customFormat="1" ht="25.5">
      <c r="A196" s="164">
        <v>40395</v>
      </c>
      <c r="B196" s="33" t="s">
        <v>1472</v>
      </c>
      <c r="C196" s="186" t="s">
        <v>84</v>
      </c>
      <c r="D196" s="153" t="s">
        <v>1325</v>
      </c>
      <c r="E196" s="34">
        <v>0.8791666666666668</v>
      </c>
      <c r="F196" s="157" t="s">
        <v>1261</v>
      </c>
      <c r="G196" s="157" t="s">
        <v>1262</v>
      </c>
      <c r="H196" s="192"/>
      <c r="I196" s="192"/>
      <c r="J196" s="192"/>
      <c r="K196" s="103">
        <v>0.8923958823244367</v>
      </c>
      <c r="L196" s="103">
        <v>0.07039072446851262</v>
      </c>
      <c r="M196" s="103">
        <v>0.5535781176951909</v>
      </c>
      <c r="N196" s="103">
        <v>0.11035992572922389</v>
      </c>
      <c r="O196" s="103">
        <v>2.4237997598240235</v>
      </c>
      <c r="P196" s="103">
        <v>0.41742733847701935</v>
      </c>
      <c r="Q196" s="103">
        <v>0</v>
      </c>
      <c r="R196" s="103">
        <v>0</v>
      </c>
      <c r="S196" s="103">
        <v>0</v>
      </c>
      <c r="T196" s="103">
        <v>0</v>
      </c>
      <c r="U196" s="103">
        <v>0</v>
      </c>
      <c r="V196" s="103">
        <v>0</v>
      </c>
      <c r="W196" s="103">
        <v>0</v>
      </c>
      <c r="X196" s="103">
        <v>0</v>
      </c>
      <c r="Y196" s="103">
        <v>0</v>
      </c>
      <c r="Z196" s="103">
        <v>0</v>
      </c>
      <c r="AA196" s="68">
        <f t="shared" si="20"/>
        <v>4.4679517485184075</v>
      </c>
      <c r="AB196" s="103">
        <f t="shared" si="21"/>
        <v>0.41742733847701935</v>
      </c>
      <c r="AC196" s="104">
        <v>0</v>
      </c>
      <c r="AD196" s="104">
        <v>0</v>
      </c>
      <c r="AE196" s="104">
        <v>0</v>
      </c>
      <c r="AF196" s="104">
        <v>0</v>
      </c>
      <c r="AG196" s="104">
        <v>0</v>
      </c>
      <c r="AH196" s="54">
        <v>0</v>
      </c>
    </row>
    <row r="197" spans="1:34" s="77" customFormat="1" ht="14.25">
      <c r="A197" s="9"/>
      <c r="B197" s="6" t="s">
        <v>1326</v>
      </c>
      <c r="C197" s="16"/>
      <c r="D197" s="152" t="s">
        <v>1327</v>
      </c>
      <c r="E197" s="10"/>
      <c r="F197" s="156"/>
      <c r="G197" s="156"/>
      <c r="H197" s="6"/>
      <c r="I197" s="6"/>
      <c r="J197" s="6"/>
      <c r="K197" s="78">
        <v>0.017707855998835485</v>
      </c>
      <c r="L197" s="78">
        <v>0.007366712101405308</v>
      </c>
      <c r="M197" s="78">
        <v>0.02142023132142599</v>
      </c>
      <c r="N197" s="78">
        <v>0.00729333604455974</v>
      </c>
      <c r="O197" s="78">
        <v>0</v>
      </c>
      <c r="P197" s="78">
        <v>0.007253505217242653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9">
        <f aca="true" t="shared" si="22" ref="AA197:AA207">SUM(K197:Z197)</f>
        <v>0.061041640683469185</v>
      </c>
      <c r="AB197" s="78">
        <f aca="true" t="shared" si="23" ref="AB197:AB207">SUM(P197:Z197)</f>
        <v>0.007253505217242653</v>
      </c>
      <c r="AC197" s="109">
        <v>0</v>
      </c>
      <c r="AD197" s="109">
        <v>0</v>
      </c>
      <c r="AE197" s="109">
        <v>0</v>
      </c>
      <c r="AF197" s="109">
        <v>0</v>
      </c>
      <c r="AG197" s="109">
        <v>0</v>
      </c>
      <c r="AH197" s="77">
        <v>0</v>
      </c>
    </row>
    <row r="198" spans="1:34" s="54" customFormat="1" ht="14.25">
      <c r="A198" s="164">
        <v>40396</v>
      </c>
      <c r="B198" s="33" t="s">
        <v>1473</v>
      </c>
      <c r="C198" s="51" t="s">
        <v>85</v>
      </c>
      <c r="D198" s="153" t="s">
        <v>1328</v>
      </c>
      <c r="E198" s="34">
        <v>0.08541666666666665</v>
      </c>
      <c r="F198" s="157" t="s">
        <v>1263</v>
      </c>
      <c r="G198" s="157" t="s">
        <v>1264</v>
      </c>
      <c r="H198" s="33">
        <v>2.25</v>
      </c>
      <c r="I198" s="33">
        <v>0.167</v>
      </c>
      <c r="J198" s="33">
        <v>0.219</v>
      </c>
      <c r="K198" s="103">
        <v>0.6976870375219175</v>
      </c>
      <c r="L198" s="103">
        <v>0.06404346944054733</v>
      </c>
      <c r="M198" s="103">
        <v>0.39415517287707635</v>
      </c>
      <c r="N198" s="103">
        <v>0.08990371868795934</v>
      </c>
      <c r="O198" s="103">
        <v>1.48991015142307</v>
      </c>
      <c r="P198" s="103">
        <v>0.32336570579882784</v>
      </c>
      <c r="Q198" s="103">
        <v>0</v>
      </c>
      <c r="R198" s="103">
        <v>0</v>
      </c>
      <c r="S198" s="103">
        <v>0</v>
      </c>
      <c r="T198" s="103">
        <v>0</v>
      </c>
      <c r="U198" s="103">
        <v>0</v>
      </c>
      <c r="V198" s="103">
        <v>0</v>
      </c>
      <c r="W198" s="103">
        <v>0</v>
      </c>
      <c r="X198" s="103">
        <v>0</v>
      </c>
      <c r="Y198" s="103">
        <v>0</v>
      </c>
      <c r="Z198" s="103">
        <v>0</v>
      </c>
      <c r="AA198" s="68">
        <f t="shared" si="22"/>
        <v>3.0590652557493985</v>
      </c>
      <c r="AB198" s="103">
        <f t="shared" si="23"/>
        <v>0.32336570579882784</v>
      </c>
      <c r="AC198" s="104">
        <v>0</v>
      </c>
      <c r="AD198" s="104">
        <v>0</v>
      </c>
      <c r="AE198" s="104">
        <v>0</v>
      </c>
      <c r="AF198" s="104">
        <v>0</v>
      </c>
      <c r="AG198" s="104">
        <v>0</v>
      </c>
      <c r="AH198" s="54">
        <v>0</v>
      </c>
    </row>
    <row r="199" spans="1:34" s="54" customFormat="1" ht="14.25">
      <c r="A199" s="164">
        <v>40396</v>
      </c>
      <c r="B199" s="33" t="s">
        <v>1474</v>
      </c>
      <c r="C199" s="51" t="s">
        <v>86</v>
      </c>
      <c r="D199" s="153" t="s">
        <v>1329</v>
      </c>
      <c r="E199" s="34">
        <v>0.10416666666666667</v>
      </c>
      <c r="F199" s="157" t="s">
        <v>1263</v>
      </c>
      <c r="G199" s="157" t="s">
        <v>1264</v>
      </c>
      <c r="H199" s="33">
        <v>2.23</v>
      </c>
      <c r="I199" s="33">
        <v>0.2196</v>
      </c>
      <c r="J199" s="33">
        <v>0.233</v>
      </c>
      <c r="K199" s="103">
        <v>0.2720416207772712</v>
      </c>
      <c r="L199" s="103">
        <v>0.026342359222711623</v>
      </c>
      <c r="M199" s="103">
        <v>0.14960702253640112</v>
      </c>
      <c r="N199" s="103">
        <v>0.03327584394861533</v>
      </c>
      <c r="O199" s="103">
        <v>0.6408346498952339</v>
      </c>
      <c r="P199" s="103">
        <v>0.16637940007956636</v>
      </c>
      <c r="Q199" s="103">
        <v>0</v>
      </c>
      <c r="R199" s="103">
        <v>0</v>
      </c>
      <c r="S199" s="103">
        <v>0</v>
      </c>
      <c r="T199" s="103">
        <v>0</v>
      </c>
      <c r="U199" s="103">
        <v>0</v>
      </c>
      <c r="V199" s="103">
        <v>0</v>
      </c>
      <c r="W199" s="103">
        <v>0</v>
      </c>
      <c r="X199" s="103">
        <v>0</v>
      </c>
      <c r="Y199" s="103">
        <v>0</v>
      </c>
      <c r="Z199" s="103">
        <v>0</v>
      </c>
      <c r="AA199" s="68">
        <f t="shared" si="22"/>
        <v>1.2884808964597996</v>
      </c>
      <c r="AB199" s="103">
        <f t="shared" si="23"/>
        <v>0.16637940007956636</v>
      </c>
      <c r="AC199" s="104">
        <v>0</v>
      </c>
      <c r="AD199" s="104">
        <v>0</v>
      </c>
      <c r="AE199" s="104">
        <v>0</v>
      </c>
      <c r="AF199" s="104">
        <v>0</v>
      </c>
      <c r="AG199" s="104">
        <v>0</v>
      </c>
      <c r="AH199" s="54">
        <v>0</v>
      </c>
    </row>
    <row r="200" spans="1:34" s="54" customFormat="1" ht="14.25">
      <c r="A200" s="164">
        <v>40396</v>
      </c>
      <c r="B200" s="33" t="s">
        <v>1475</v>
      </c>
      <c r="C200" s="51" t="s">
        <v>87</v>
      </c>
      <c r="D200" s="153" t="s">
        <v>1330</v>
      </c>
      <c r="E200" s="34">
        <v>0.11458333333333333</v>
      </c>
      <c r="F200" s="157" t="s">
        <v>1263</v>
      </c>
      <c r="G200" s="157" t="s">
        <v>1265</v>
      </c>
      <c r="H200" s="33">
        <v>2.243</v>
      </c>
      <c r="I200" s="33">
        <v>0.261</v>
      </c>
      <c r="J200" s="33">
        <v>0.244</v>
      </c>
      <c r="K200" s="103">
        <v>0.37259726902256124</v>
      </c>
      <c r="L200" s="103">
        <v>0.03282568191112048</v>
      </c>
      <c r="M200" s="103">
        <v>0.2126426559702427</v>
      </c>
      <c r="N200" s="103">
        <v>0.05126404175798023</v>
      </c>
      <c r="O200" s="103">
        <v>0.9034305290078537</v>
      </c>
      <c r="P200" s="103">
        <v>0.19236026051917254</v>
      </c>
      <c r="Q200" s="103">
        <v>0</v>
      </c>
      <c r="R200" s="103">
        <v>0</v>
      </c>
      <c r="S200" s="103">
        <v>0</v>
      </c>
      <c r="T200" s="103">
        <v>0</v>
      </c>
      <c r="U200" s="103">
        <v>0</v>
      </c>
      <c r="V200" s="103">
        <v>0</v>
      </c>
      <c r="W200" s="103">
        <v>0</v>
      </c>
      <c r="X200" s="103">
        <v>0</v>
      </c>
      <c r="Y200" s="103">
        <v>0</v>
      </c>
      <c r="Z200" s="103">
        <v>0</v>
      </c>
      <c r="AA200" s="68">
        <f t="shared" si="22"/>
        <v>1.765120438188931</v>
      </c>
      <c r="AB200" s="103">
        <f t="shared" si="23"/>
        <v>0.19236026051917254</v>
      </c>
      <c r="AC200" s="104">
        <v>0</v>
      </c>
      <c r="AD200" s="104">
        <v>0</v>
      </c>
      <c r="AE200" s="104">
        <v>0</v>
      </c>
      <c r="AF200" s="104">
        <v>0</v>
      </c>
      <c r="AG200" s="104">
        <v>0</v>
      </c>
      <c r="AH200" s="54">
        <v>0</v>
      </c>
    </row>
    <row r="201" spans="1:34" s="54" customFormat="1" ht="14.25">
      <c r="A201" s="164">
        <v>40396</v>
      </c>
      <c r="B201" s="33" t="s">
        <v>1476</v>
      </c>
      <c r="C201" s="51" t="s">
        <v>88</v>
      </c>
      <c r="D201" s="153" t="s">
        <v>1331</v>
      </c>
      <c r="E201" s="34">
        <v>0.12638888888888888</v>
      </c>
      <c r="F201" s="157" t="s">
        <v>1263</v>
      </c>
      <c r="G201" s="157" t="s">
        <v>1265</v>
      </c>
      <c r="H201" s="33">
        <v>2.294</v>
      </c>
      <c r="I201" s="33">
        <v>0.26</v>
      </c>
      <c r="J201" s="33">
        <v>0.268</v>
      </c>
      <c r="K201" s="103">
        <v>0.4022530121529068</v>
      </c>
      <c r="L201" s="103">
        <v>0.03186627823095996</v>
      </c>
      <c r="M201" s="103">
        <v>0.2226409439233884</v>
      </c>
      <c r="N201" s="103">
        <v>0.04427438656867888</v>
      </c>
      <c r="O201" s="103">
        <v>1.0234574360151454</v>
      </c>
      <c r="P201" s="103">
        <v>0.214684135857199</v>
      </c>
      <c r="Q201" s="103">
        <v>0</v>
      </c>
      <c r="R201" s="103">
        <v>0</v>
      </c>
      <c r="S201" s="103">
        <v>0</v>
      </c>
      <c r="T201" s="103">
        <v>0</v>
      </c>
      <c r="U201" s="103">
        <v>0</v>
      </c>
      <c r="V201" s="103">
        <v>0</v>
      </c>
      <c r="W201" s="103">
        <v>0</v>
      </c>
      <c r="X201" s="103">
        <v>0</v>
      </c>
      <c r="Y201" s="103">
        <v>0</v>
      </c>
      <c r="Z201" s="103">
        <v>0</v>
      </c>
      <c r="AA201" s="68">
        <f t="shared" si="22"/>
        <v>1.9391761927482785</v>
      </c>
      <c r="AB201" s="103">
        <f t="shared" si="23"/>
        <v>0.214684135857199</v>
      </c>
      <c r="AC201" s="104">
        <v>0</v>
      </c>
      <c r="AD201" s="104">
        <v>0</v>
      </c>
      <c r="AE201" s="104">
        <v>0</v>
      </c>
      <c r="AF201" s="104">
        <v>0</v>
      </c>
      <c r="AG201" s="104">
        <v>0</v>
      </c>
      <c r="AH201" s="54">
        <v>0</v>
      </c>
    </row>
    <row r="202" spans="1:34" s="54" customFormat="1" ht="14.25">
      <c r="A202" s="164">
        <v>40396</v>
      </c>
      <c r="B202" s="33" t="s">
        <v>1477</v>
      </c>
      <c r="C202" s="51" t="s">
        <v>89</v>
      </c>
      <c r="D202" s="153" t="s">
        <v>1332</v>
      </c>
      <c r="E202" s="34">
        <v>0.13749999999999998</v>
      </c>
      <c r="F202" s="157" t="s">
        <v>1263</v>
      </c>
      <c r="G202" s="157" t="s">
        <v>1265</v>
      </c>
      <c r="H202" s="33">
        <v>2.259</v>
      </c>
      <c r="I202" s="33">
        <v>0.255</v>
      </c>
      <c r="J202" s="33">
        <v>0.2327</v>
      </c>
      <c r="K202" s="103">
        <v>0.47985142653634444</v>
      </c>
      <c r="L202" s="103">
        <v>0.045904721217189214</v>
      </c>
      <c r="M202" s="103">
        <v>0.31227485549083767</v>
      </c>
      <c r="N202" s="103">
        <v>0.06256079111019425</v>
      </c>
      <c r="O202" s="103">
        <v>1.2317449399909692</v>
      </c>
      <c r="P202" s="103">
        <v>0.30683369787986864</v>
      </c>
      <c r="Q202" s="103">
        <v>0</v>
      </c>
      <c r="R202" s="103">
        <v>0</v>
      </c>
      <c r="S202" s="103">
        <v>0</v>
      </c>
      <c r="T202" s="103">
        <v>0</v>
      </c>
      <c r="U202" s="103">
        <v>0</v>
      </c>
      <c r="V202" s="103">
        <v>0</v>
      </c>
      <c r="W202" s="103">
        <v>0</v>
      </c>
      <c r="X202" s="103">
        <v>0</v>
      </c>
      <c r="Y202" s="103">
        <v>0</v>
      </c>
      <c r="Z202" s="103">
        <v>0</v>
      </c>
      <c r="AA202" s="68">
        <f t="shared" si="22"/>
        <v>2.4391704322254038</v>
      </c>
      <c r="AB202" s="103">
        <f t="shared" si="23"/>
        <v>0.30683369787986864</v>
      </c>
      <c r="AC202" s="104">
        <v>0</v>
      </c>
      <c r="AD202" s="104">
        <v>0</v>
      </c>
      <c r="AE202" s="104">
        <v>0</v>
      </c>
      <c r="AF202" s="104">
        <v>0</v>
      </c>
      <c r="AG202" s="104">
        <v>0</v>
      </c>
      <c r="AH202" s="54">
        <v>0</v>
      </c>
    </row>
    <row r="203" spans="1:34" s="54" customFormat="1" ht="14.25">
      <c r="A203" s="164">
        <v>40396</v>
      </c>
      <c r="B203" s="33" t="s">
        <v>1478</v>
      </c>
      <c r="C203" s="51" t="s">
        <v>90</v>
      </c>
      <c r="D203" s="153" t="s">
        <v>1333</v>
      </c>
      <c r="E203" s="34">
        <v>0.14791666666666667</v>
      </c>
      <c r="F203" s="157" t="s">
        <v>1263</v>
      </c>
      <c r="G203" s="157" t="s">
        <v>1265</v>
      </c>
      <c r="H203" s="33">
        <v>2.302</v>
      </c>
      <c r="I203" s="33">
        <v>0.215</v>
      </c>
      <c r="J203" s="33">
        <v>0.235</v>
      </c>
      <c r="K203" s="103">
        <v>0.5966594485388156</v>
      </c>
      <c r="L203" s="103">
        <v>0.04427462796466882</v>
      </c>
      <c r="M203" s="103">
        <v>0.3289156227823756</v>
      </c>
      <c r="N203" s="103">
        <v>0.06497779702123738</v>
      </c>
      <c r="O203" s="103">
        <v>1.2449848873520162</v>
      </c>
      <c r="P203" s="103">
        <v>0.29864106007784846</v>
      </c>
      <c r="Q203" s="103">
        <v>0</v>
      </c>
      <c r="R203" s="103">
        <v>0</v>
      </c>
      <c r="S203" s="103">
        <v>0</v>
      </c>
      <c r="T203" s="103">
        <v>0</v>
      </c>
      <c r="U203" s="103">
        <v>0</v>
      </c>
      <c r="V203" s="103">
        <v>0</v>
      </c>
      <c r="W203" s="103">
        <v>0</v>
      </c>
      <c r="X203" s="103">
        <v>0</v>
      </c>
      <c r="Y203" s="103">
        <v>0</v>
      </c>
      <c r="Z203" s="103">
        <v>0</v>
      </c>
      <c r="AA203" s="68">
        <f t="shared" si="22"/>
        <v>2.578453443736962</v>
      </c>
      <c r="AB203" s="103">
        <f t="shared" si="23"/>
        <v>0.29864106007784846</v>
      </c>
      <c r="AC203" s="104">
        <v>0</v>
      </c>
      <c r="AD203" s="104">
        <v>0</v>
      </c>
      <c r="AE203" s="104">
        <v>0</v>
      </c>
      <c r="AF203" s="104">
        <v>0</v>
      </c>
      <c r="AG203" s="104">
        <v>0</v>
      </c>
      <c r="AH203" s="54">
        <v>0</v>
      </c>
    </row>
    <row r="204" spans="1:34" s="54" customFormat="1" ht="14.25">
      <c r="A204" s="164">
        <v>40396</v>
      </c>
      <c r="B204" s="33" t="s">
        <v>1479</v>
      </c>
      <c r="C204" s="51" t="s">
        <v>91</v>
      </c>
      <c r="D204" s="153" t="s">
        <v>1334</v>
      </c>
      <c r="E204" s="34">
        <v>0.15069444444444444</v>
      </c>
      <c r="F204" s="157" t="s">
        <v>1263</v>
      </c>
      <c r="G204" s="157" t="s">
        <v>1265</v>
      </c>
      <c r="H204" s="33">
        <v>2.562</v>
      </c>
      <c r="I204" s="33">
        <v>0.395</v>
      </c>
      <c r="J204" s="33">
        <v>0.247</v>
      </c>
      <c r="K204" s="103">
        <v>0.3939322609768996</v>
      </c>
      <c r="L204" s="103">
        <v>0.039110027912075476</v>
      </c>
      <c r="M204" s="103">
        <v>0.21053454988782702</v>
      </c>
      <c r="N204" s="103">
        <v>0.04230048848418796</v>
      </c>
      <c r="O204" s="103">
        <v>0.841385394247776</v>
      </c>
      <c r="P204" s="103">
        <v>0.30714819123182724</v>
      </c>
      <c r="Q204" s="103">
        <v>0</v>
      </c>
      <c r="R204" s="103">
        <v>0</v>
      </c>
      <c r="S204" s="103">
        <v>0</v>
      </c>
      <c r="T204" s="103">
        <v>0</v>
      </c>
      <c r="U204" s="103">
        <v>0</v>
      </c>
      <c r="V204" s="103">
        <v>0</v>
      </c>
      <c r="W204" s="103">
        <v>0</v>
      </c>
      <c r="X204" s="103">
        <v>0</v>
      </c>
      <c r="Y204" s="103">
        <v>0</v>
      </c>
      <c r="Z204" s="103">
        <v>0</v>
      </c>
      <c r="AA204" s="68">
        <f t="shared" si="22"/>
        <v>1.8344109127405932</v>
      </c>
      <c r="AB204" s="103">
        <f t="shared" si="23"/>
        <v>0.30714819123182724</v>
      </c>
      <c r="AC204" s="104">
        <v>0</v>
      </c>
      <c r="AD204" s="104">
        <v>0</v>
      </c>
      <c r="AE204" s="104">
        <v>0</v>
      </c>
      <c r="AF204" s="104">
        <v>0</v>
      </c>
      <c r="AG204" s="104">
        <v>0</v>
      </c>
      <c r="AH204" s="54">
        <v>0</v>
      </c>
    </row>
    <row r="205" spans="1:34" s="54" customFormat="1" ht="14.25">
      <c r="A205" s="164">
        <v>40396</v>
      </c>
      <c r="B205" s="167" t="s">
        <v>1480</v>
      </c>
      <c r="C205" s="168" t="s">
        <v>92</v>
      </c>
      <c r="D205" s="153" t="s">
        <v>1335</v>
      </c>
      <c r="E205" s="34">
        <v>0.8340277777777777</v>
      </c>
      <c r="F205" s="169" t="s">
        <v>1266</v>
      </c>
      <c r="G205" s="169" t="s">
        <v>1267</v>
      </c>
      <c r="H205" s="167">
        <v>2.474</v>
      </c>
      <c r="I205" s="167">
        <v>0.345</v>
      </c>
      <c r="J205" s="167">
        <v>0.24</v>
      </c>
      <c r="K205" s="103">
        <v>0.24950522290236257</v>
      </c>
      <c r="L205" s="103">
        <v>0.02564089525264114</v>
      </c>
      <c r="M205" s="103">
        <v>0.1538621912336463</v>
      </c>
      <c r="N205" s="103">
        <v>0.030454392673794118</v>
      </c>
      <c r="O205" s="103">
        <v>0.7225215593806581</v>
      </c>
      <c r="P205" s="103">
        <v>0.19963011964642183</v>
      </c>
      <c r="Q205" s="103">
        <v>0</v>
      </c>
      <c r="R205" s="103">
        <v>0</v>
      </c>
      <c r="S205" s="103">
        <v>0</v>
      </c>
      <c r="T205" s="103">
        <v>0</v>
      </c>
      <c r="U205" s="103">
        <v>0</v>
      </c>
      <c r="V205" s="103">
        <v>0</v>
      </c>
      <c r="W205" s="103">
        <v>0</v>
      </c>
      <c r="X205" s="103">
        <v>0</v>
      </c>
      <c r="Y205" s="103">
        <v>0</v>
      </c>
      <c r="Z205" s="103">
        <v>0</v>
      </c>
      <c r="AA205" s="68">
        <f t="shared" si="22"/>
        <v>1.381614381089524</v>
      </c>
      <c r="AB205" s="103">
        <f t="shared" si="23"/>
        <v>0.19963011964642183</v>
      </c>
      <c r="AC205" s="104">
        <v>0</v>
      </c>
      <c r="AD205" s="104">
        <v>0</v>
      </c>
      <c r="AE205" s="104">
        <v>0</v>
      </c>
      <c r="AF205" s="104">
        <v>0</v>
      </c>
      <c r="AG205" s="104">
        <v>0</v>
      </c>
      <c r="AH205" s="54">
        <v>0</v>
      </c>
    </row>
    <row r="206" spans="1:34" s="54" customFormat="1" ht="14.25">
      <c r="A206" s="164">
        <v>40396</v>
      </c>
      <c r="B206" s="167" t="s">
        <v>1481</v>
      </c>
      <c r="C206" s="168" t="s">
        <v>93</v>
      </c>
      <c r="D206" s="153" t="s">
        <v>1336</v>
      </c>
      <c r="E206" s="34">
        <v>0.8444444444444444</v>
      </c>
      <c r="F206" s="169" t="s">
        <v>1266</v>
      </c>
      <c r="G206" s="169" t="s">
        <v>1267</v>
      </c>
      <c r="H206" s="167">
        <v>2.482</v>
      </c>
      <c r="I206" s="167">
        <v>0.312</v>
      </c>
      <c r="J206" s="167">
        <v>0.236</v>
      </c>
      <c r="K206" s="103">
        <v>0.3684526362231072</v>
      </c>
      <c r="L206" s="103">
        <v>0.031185060943987503</v>
      </c>
      <c r="M206" s="103">
        <v>0.2168430285599557</v>
      </c>
      <c r="N206" s="103">
        <v>0.04548080744459122</v>
      </c>
      <c r="O206" s="103">
        <v>0.9619439757053551</v>
      </c>
      <c r="P206" s="103">
        <v>0.2690863660003555</v>
      </c>
      <c r="Q206" s="103">
        <v>0</v>
      </c>
      <c r="R206" s="103">
        <v>0</v>
      </c>
      <c r="S206" s="103">
        <v>0</v>
      </c>
      <c r="T206" s="103">
        <v>0</v>
      </c>
      <c r="U206" s="103">
        <v>0</v>
      </c>
      <c r="V206" s="103">
        <v>0</v>
      </c>
      <c r="W206" s="103">
        <v>0</v>
      </c>
      <c r="X206" s="103">
        <v>0</v>
      </c>
      <c r="Y206" s="103">
        <v>0</v>
      </c>
      <c r="Z206" s="103">
        <v>0</v>
      </c>
      <c r="AA206" s="68">
        <f t="shared" si="22"/>
        <v>1.8929918748773522</v>
      </c>
      <c r="AB206" s="103">
        <f t="shared" si="23"/>
        <v>0.2690863660003555</v>
      </c>
      <c r="AC206" s="104">
        <v>0</v>
      </c>
      <c r="AD206" s="104">
        <v>0</v>
      </c>
      <c r="AE206" s="104">
        <v>0</v>
      </c>
      <c r="AF206" s="104">
        <v>0</v>
      </c>
      <c r="AG206" s="104">
        <v>0</v>
      </c>
      <c r="AH206" s="54">
        <v>0</v>
      </c>
    </row>
    <row r="207" spans="1:34" s="54" customFormat="1" ht="14.25">
      <c r="A207" s="164">
        <v>40396</v>
      </c>
      <c r="B207" s="167" t="s">
        <v>1482</v>
      </c>
      <c r="C207" s="168" t="s">
        <v>94</v>
      </c>
      <c r="D207" s="153" t="s">
        <v>1337</v>
      </c>
      <c r="E207" s="34">
        <v>0.8576388888888888</v>
      </c>
      <c r="F207" s="169" t="s">
        <v>1266</v>
      </c>
      <c r="G207" s="169" t="s">
        <v>1267</v>
      </c>
      <c r="H207" s="167">
        <v>2.691</v>
      </c>
      <c r="I207" s="167">
        <v>0.827</v>
      </c>
      <c r="J207" s="167">
        <v>0.258</v>
      </c>
      <c r="K207" s="103">
        <v>0.5259803536841771</v>
      </c>
      <c r="L207" s="103">
        <v>0.045067522065945595</v>
      </c>
      <c r="M207" s="103">
        <v>0.274866945477701</v>
      </c>
      <c r="N207" s="103">
        <v>0.060603619416314314</v>
      </c>
      <c r="O207" s="103">
        <v>1.2201293313736883</v>
      </c>
      <c r="P207" s="103">
        <v>0.31804261367221964</v>
      </c>
      <c r="Q207" s="103">
        <v>0</v>
      </c>
      <c r="R207" s="103">
        <v>0</v>
      </c>
      <c r="S207" s="103">
        <v>0</v>
      </c>
      <c r="T207" s="103">
        <v>0</v>
      </c>
      <c r="U207" s="103">
        <v>0</v>
      </c>
      <c r="V207" s="103">
        <v>0</v>
      </c>
      <c r="W207" s="103">
        <v>0</v>
      </c>
      <c r="X207" s="103">
        <v>0</v>
      </c>
      <c r="Y207" s="103">
        <v>0</v>
      </c>
      <c r="Z207" s="103">
        <v>0</v>
      </c>
      <c r="AA207" s="68">
        <f t="shared" si="22"/>
        <v>2.4446903856900457</v>
      </c>
      <c r="AB207" s="103">
        <f t="shared" si="23"/>
        <v>0.31804261367221964</v>
      </c>
      <c r="AC207" s="104">
        <v>0</v>
      </c>
      <c r="AD207" s="104">
        <v>0</v>
      </c>
      <c r="AE207" s="104">
        <v>0</v>
      </c>
      <c r="AF207" s="104">
        <v>0</v>
      </c>
      <c r="AG207" s="104">
        <v>0</v>
      </c>
      <c r="AH207" s="54">
        <v>0</v>
      </c>
    </row>
    <row r="208" spans="1:34" s="54" customFormat="1" ht="14.25">
      <c r="A208" s="164">
        <v>40397</v>
      </c>
      <c r="B208" s="33" t="s">
        <v>1483</v>
      </c>
      <c r="C208" s="51" t="s">
        <v>95</v>
      </c>
      <c r="D208" s="153" t="s">
        <v>1338</v>
      </c>
      <c r="E208" s="34">
        <v>0.004166666666666667</v>
      </c>
      <c r="F208" s="157" t="s">
        <v>1268</v>
      </c>
      <c r="G208" s="157" t="s">
        <v>1269</v>
      </c>
      <c r="H208" s="33">
        <v>2.513</v>
      </c>
      <c r="I208" s="33">
        <v>0.422</v>
      </c>
      <c r="J208" s="33">
        <v>0.237</v>
      </c>
      <c r="K208" s="103">
        <v>0.22722697342043352</v>
      </c>
      <c r="L208" s="103">
        <v>0.020203676693455696</v>
      </c>
      <c r="M208" s="103">
        <v>0.14484458784457246</v>
      </c>
      <c r="N208" s="103">
        <v>0.02768329127193046</v>
      </c>
      <c r="O208" s="103">
        <v>0.5759202363737937</v>
      </c>
      <c r="P208" s="103">
        <v>0.16341886385673365</v>
      </c>
      <c r="Q208" s="103">
        <v>0</v>
      </c>
      <c r="R208" s="103">
        <v>0</v>
      </c>
      <c r="S208" s="103">
        <v>0</v>
      </c>
      <c r="T208" s="103">
        <v>0</v>
      </c>
      <c r="U208" s="103">
        <v>0</v>
      </c>
      <c r="V208" s="103">
        <v>0</v>
      </c>
      <c r="W208" s="103">
        <v>0</v>
      </c>
      <c r="X208" s="103">
        <v>0</v>
      </c>
      <c r="Y208" s="103">
        <v>0</v>
      </c>
      <c r="Z208" s="103">
        <v>0</v>
      </c>
      <c r="AA208" s="68">
        <f>SUM(K208:Z208)</f>
        <v>1.1592976294609194</v>
      </c>
      <c r="AB208" s="103">
        <f>SUM(P208:Z208)</f>
        <v>0.16341886385673365</v>
      </c>
      <c r="AC208" s="104">
        <v>0</v>
      </c>
      <c r="AD208" s="104">
        <v>0</v>
      </c>
      <c r="AE208" s="104">
        <v>0</v>
      </c>
      <c r="AF208" s="104">
        <v>0</v>
      </c>
      <c r="AG208" s="104">
        <v>0</v>
      </c>
      <c r="AH208" s="54">
        <v>0</v>
      </c>
    </row>
    <row r="209" spans="1:34" s="54" customFormat="1" ht="14.25">
      <c r="A209" s="164">
        <v>40397</v>
      </c>
      <c r="B209" s="33" t="s">
        <v>1484</v>
      </c>
      <c r="C209" s="51" t="s">
        <v>96</v>
      </c>
      <c r="D209" s="153" t="s">
        <v>1339</v>
      </c>
      <c r="E209" s="34">
        <v>0.012499999999999999</v>
      </c>
      <c r="F209" s="157" t="s">
        <v>1268</v>
      </c>
      <c r="G209" s="157" t="s">
        <v>1269</v>
      </c>
      <c r="H209" s="33">
        <v>2.551</v>
      </c>
      <c r="I209" s="33">
        <v>0.485</v>
      </c>
      <c r="J209" s="33">
        <v>0.241</v>
      </c>
      <c r="K209" s="103">
        <v>0.5966934767833137</v>
      </c>
      <c r="L209" s="103">
        <v>0.051462559276237954</v>
      </c>
      <c r="M209" s="103">
        <v>0.3252183606584845</v>
      </c>
      <c r="N209" s="103">
        <v>0.0692114405133965</v>
      </c>
      <c r="O209" s="103">
        <v>1.4698096852902085</v>
      </c>
      <c r="P209" s="103">
        <v>0.2719356696443217</v>
      </c>
      <c r="Q209" s="103">
        <v>0</v>
      </c>
      <c r="R209" s="103">
        <v>0</v>
      </c>
      <c r="S209" s="103">
        <v>0</v>
      </c>
      <c r="T209" s="103">
        <v>0</v>
      </c>
      <c r="U209" s="103">
        <v>0</v>
      </c>
      <c r="V209" s="103">
        <v>0</v>
      </c>
      <c r="W209" s="103">
        <v>0</v>
      </c>
      <c r="X209" s="103">
        <v>0</v>
      </c>
      <c r="Y209" s="103">
        <v>0</v>
      </c>
      <c r="Z209" s="103">
        <v>0</v>
      </c>
      <c r="AA209" s="68">
        <f>SUM(K209:Z209)</f>
        <v>2.784331192165963</v>
      </c>
      <c r="AB209" s="103">
        <f>SUM(P209:Z209)</f>
        <v>0.2719356696443217</v>
      </c>
      <c r="AC209" s="104">
        <v>0</v>
      </c>
      <c r="AD209" s="104">
        <v>0</v>
      </c>
      <c r="AE209" s="104">
        <v>0</v>
      </c>
      <c r="AF209" s="104">
        <v>0</v>
      </c>
      <c r="AG209" s="104">
        <v>0</v>
      </c>
      <c r="AH209" s="54">
        <v>0</v>
      </c>
    </row>
    <row r="210" spans="2:34" s="77" customFormat="1" ht="14.25">
      <c r="B210" s="187" t="s">
        <v>1166</v>
      </c>
      <c r="C210" s="82"/>
      <c r="D210" s="158" t="s">
        <v>1167</v>
      </c>
      <c r="F210" s="158"/>
      <c r="G210" s="158"/>
      <c r="J210" s="78"/>
      <c r="K210" s="78">
        <f>K208</f>
        <v>0.22722697342043352</v>
      </c>
      <c r="L210" s="78">
        <f>L208</f>
        <v>0.020203676693455696</v>
      </c>
      <c r="M210" s="78">
        <f>M208</f>
        <v>0.14484458784457246</v>
      </c>
      <c r="N210" s="78">
        <f>N208</f>
        <v>0.02768329127193046</v>
      </c>
      <c r="O210" s="78">
        <f>O208</f>
        <v>0.5759202363737937</v>
      </c>
      <c r="P210" s="78">
        <f>R208</f>
        <v>0</v>
      </c>
      <c r="Q210" s="78">
        <f>S208</f>
        <v>0</v>
      </c>
      <c r="R210" s="78">
        <f>T208</f>
        <v>0</v>
      </c>
      <c r="S210" s="78">
        <f>U208</f>
        <v>0</v>
      </c>
      <c r="T210" s="78">
        <f>V208</f>
        <v>0</v>
      </c>
      <c r="U210" s="78">
        <f>AC208</f>
        <v>0</v>
      </c>
      <c r="V210" s="78">
        <v>0</v>
      </c>
      <c r="W210" s="78">
        <v>0</v>
      </c>
      <c r="X210" s="78">
        <f>X208</f>
        <v>0</v>
      </c>
      <c r="Y210" s="78">
        <f>Y208</f>
        <v>0</v>
      </c>
      <c r="Z210" s="78">
        <f>Z208</f>
        <v>0</v>
      </c>
      <c r="AA210" s="79">
        <f>SUM(K210:Z210)</f>
        <v>0.9958787656041859</v>
      </c>
      <c r="AB210" s="78">
        <f aca="true" t="shared" si="24" ref="AB210:AB222">SUM(P210:Z210)</f>
        <v>0</v>
      </c>
      <c r="AC210" s="109">
        <v>0</v>
      </c>
      <c r="AD210" s="109">
        <v>0</v>
      </c>
      <c r="AE210" s="109">
        <v>0</v>
      </c>
      <c r="AF210" s="109">
        <v>0</v>
      </c>
      <c r="AG210" s="109">
        <v>0</v>
      </c>
      <c r="AH210" s="77">
        <v>0</v>
      </c>
    </row>
    <row r="211" spans="1:34" s="54" customFormat="1" ht="14.25">
      <c r="A211" s="164">
        <v>40398</v>
      </c>
      <c r="B211" s="50" t="s">
        <v>1356</v>
      </c>
      <c r="C211" s="165" t="s">
        <v>43</v>
      </c>
      <c r="D211" s="89" t="s">
        <v>1169</v>
      </c>
      <c r="E211" s="34">
        <v>0.7236111111111111</v>
      </c>
      <c r="F211" s="153" t="s">
        <v>1139</v>
      </c>
      <c r="G211" s="153" t="s">
        <v>1140</v>
      </c>
      <c r="H211" s="33">
        <v>2.449</v>
      </c>
      <c r="I211" s="33">
        <v>0.4143</v>
      </c>
      <c r="J211" s="33">
        <v>0.257</v>
      </c>
      <c r="K211" s="103">
        <v>0.07226823150118775</v>
      </c>
      <c r="L211" s="103">
        <v>0.018387555456723555</v>
      </c>
      <c r="M211" s="103">
        <v>0.015622270539290623</v>
      </c>
      <c r="N211" s="103">
        <v>0.027843558478979832</v>
      </c>
      <c r="O211" s="103">
        <v>0.04480609163150902</v>
      </c>
      <c r="P211" s="103">
        <v>0.005943258076026294</v>
      </c>
      <c r="Q211" s="103">
        <v>0.004157441279231871</v>
      </c>
      <c r="R211" s="103">
        <v>0</v>
      </c>
      <c r="S211" s="103">
        <v>0</v>
      </c>
      <c r="T211" s="103">
        <v>0</v>
      </c>
      <c r="U211" s="103">
        <v>0</v>
      </c>
      <c r="V211" s="103">
        <v>0</v>
      </c>
      <c r="W211" s="103">
        <v>0</v>
      </c>
      <c r="X211" s="103">
        <v>0</v>
      </c>
      <c r="Y211" s="103">
        <v>0</v>
      </c>
      <c r="Z211" s="103">
        <v>0</v>
      </c>
      <c r="AA211" s="68">
        <f aca="true" t="shared" si="25" ref="AA211:AA222">SUM(K211:Z211)</f>
        <v>0.18902840696294895</v>
      </c>
      <c r="AB211" s="103">
        <f t="shared" si="24"/>
        <v>0.010100699355258164</v>
      </c>
      <c r="AC211" s="104">
        <v>0</v>
      </c>
      <c r="AD211" s="104">
        <v>0</v>
      </c>
      <c r="AE211" s="104">
        <v>0</v>
      </c>
      <c r="AF211" s="104">
        <v>0</v>
      </c>
      <c r="AG211" s="104">
        <v>0</v>
      </c>
      <c r="AH211" s="54">
        <v>0</v>
      </c>
    </row>
    <row r="212" spans="1:34" s="77" customFormat="1" ht="14.25">
      <c r="A212" s="9"/>
      <c r="B212" s="187" t="s">
        <v>1168</v>
      </c>
      <c r="C212" s="15"/>
      <c r="D212" s="158" t="s">
        <v>1170</v>
      </c>
      <c r="E212" s="10"/>
      <c r="F212" s="152"/>
      <c r="G212" s="152"/>
      <c r="H212" s="6"/>
      <c r="I212" s="6"/>
      <c r="J212" s="6"/>
      <c r="K212" s="78">
        <v>0.024518684885652675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79">
        <f t="shared" si="25"/>
        <v>0.024518684885652675</v>
      </c>
      <c r="AB212" s="78">
        <f t="shared" si="24"/>
        <v>0</v>
      </c>
      <c r="AC212" s="109">
        <v>0</v>
      </c>
      <c r="AD212" s="109">
        <v>0</v>
      </c>
      <c r="AE212" s="109">
        <v>0</v>
      </c>
      <c r="AF212" s="109">
        <v>0</v>
      </c>
      <c r="AG212" s="109">
        <v>0</v>
      </c>
      <c r="AH212" s="77">
        <v>0</v>
      </c>
    </row>
    <row r="213" spans="1:34" s="54" customFormat="1" ht="14.25">
      <c r="A213" s="164">
        <v>40404</v>
      </c>
      <c r="B213" s="33" t="s">
        <v>1357</v>
      </c>
      <c r="C213" s="165" t="s">
        <v>1138</v>
      </c>
      <c r="D213" s="89" t="s">
        <v>1171</v>
      </c>
      <c r="E213" s="34">
        <v>0.12361111111111112</v>
      </c>
      <c r="F213" s="157" t="s">
        <v>1141</v>
      </c>
      <c r="G213" s="157" t="s">
        <v>1142</v>
      </c>
      <c r="H213" s="33">
        <v>2.11</v>
      </c>
      <c r="I213" s="33">
        <v>0.823</v>
      </c>
      <c r="J213" s="33">
        <v>0.288</v>
      </c>
      <c r="K213" s="103">
        <v>0.1550975119707161</v>
      </c>
      <c r="L213" s="103">
        <v>0</v>
      </c>
      <c r="M213" s="103">
        <v>0</v>
      </c>
      <c r="N213" s="103">
        <v>0</v>
      </c>
      <c r="O213" s="103">
        <v>0</v>
      </c>
      <c r="P213" s="103">
        <v>0.02857596193828702</v>
      </c>
      <c r="Q213" s="103">
        <v>0</v>
      </c>
      <c r="R213" s="103">
        <v>0</v>
      </c>
      <c r="S213" s="103">
        <v>0</v>
      </c>
      <c r="T213" s="103">
        <v>0</v>
      </c>
      <c r="U213" s="103">
        <v>0</v>
      </c>
      <c r="V213" s="103">
        <v>0</v>
      </c>
      <c r="W213" s="103">
        <v>0</v>
      </c>
      <c r="X213" s="103">
        <v>0</v>
      </c>
      <c r="Y213" s="103">
        <v>0</v>
      </c>
      <c r="Z213" s="103">
        <v>0</v>
      </c>
      <c r="AA213" s="68">
        <f t="shared" si="25"/>
        <v>0.18367347390900313</v>
      </c>
      <c r="AB213" s="103">
        <f t="shared" si="24"/>
        <v>0.02857596193828702</v>
      </c>
      <c r="AC213" s="104">
        <v>0</v>
      </c>
      <c r="AD213" s="104">
        <v>0</v>
      </c>
      <c r="AE213" s="104">
        <v>0</v>
      </c>
      <c r="AF213" s="104">
        <v>0</v>
      </c>
      <c r="AG213" s="104">
        <v>0</v>
      </c>
      <c r="AH213" s="54">
        <v>0</v>
      </c>
    </row>
    <row r="214" spans="1:34" s="54" customFormat="1" ht="14.25">
      <c r="A214" s="164">
        <v>40404</v>
      </c>
      <c r="B214" s="33" t="s">
        <v>1358</v>
      </c>
      <c r="C214" s="165" t="s">
        <v>97</v>
      </c>
      <c r="D214" s="89" t="s">
        <v>1172</v>
      </c>
      <c r="E214" s="34">
        <v>0.3236111111111111</v>
      </c>
      <c r="F214" s="157" t="s">
        <v>1143</v>
      </c>
      <c r="G214" s="157" t="s">
        <v>1144</v>
      </c>
      <c r="H214" s="33">
        <v>2.31</v>
      </c>
      <c r="I214" s="33">
        <v>0.36</v>
      </c>
      <c r="J214" s="33">
        <v>0.249</v>
      </c>
      <c r="K214" s="103">
        <v>2.993666538770004</v>
      </c>
      <c r="L214" s="103">
        <v>0.02141098791899005</v>
      </c>
      <c r="M214" s="103">
        <v>0.07479897858720974</v>
      </c>
      <c r="N214" s="103">
        <v>0.03593062717633338</v>
      </c>
      <c r="O214" s="103">
        <v>0</v>
      </c>
      <c r="P214" s="103">
        <v>0.1714346030557259</v>
      </c>
      <c r="Q214" s="103">
        <v>0</v>
      </c>
      <c r="R214" s="103">
        <v>0</v>
      </c>
      <c r="S214" s="103">
        <v>0</v>
      </c>
      <c r="T214" s="103">
        <v>0</v>
      </c>
      <c r="U214" s="103">
        <v>0</v>
      </c>
      <c r="V214" s="103">
        <v>0</v>
      </c>
      <c r="W214" s="103">
        <v>0</v>
      </c>
      <c r="X214" s="103">
        <v>0</v>
      </c>
      <c r="Y214" s="103">
        <v>0</v>
      </c>
      <c r="Z214" s="103">
        <v>0</v>
      </c>
      <c r="AA214" s="68">
        <f t="shared" si="25"/>
        <v>3.2972417355082633</v>
      </c>
      <c r="AB214" s="103">
        <f t="shared" si="24"/>
        <v>0.1714346030557259</v>
      </c>
      <c r="AC214" s="104">
        <v>0</v>
      </c>
      <c r="AD214" s="104">
        <v>0</v>
      </c>
      <c r="AE214" s="104">
        <v>0</v>
      </c>
      <c r="AF214" s="104">
        <v>0</v>
      </c>
      <c r="AG214" s="104">
        <v>0</v>
      </c>
      <c r="AH214" s="54">
        <v>0</v>
      </c>
    </row>
    <row r="215" spans="1:34" s="54" customFormat="1" ht="14.25">
      <c r="A215" s="164">
        <v>40404</v>
      </c>
      <c r="B215" s="33" t="s">
        <v>1359</v>
      </c>
      <c r="C215" s="165" t="s">
        <v>98</v>
      </c>
      <c r="D215" s="89" t="s">
        <v>1173</v>
      </c>
      <c r="E215" s="34">
        <v>0.32708333333333334</v>
      </c>
      <c r="F215" s="157" t="s">
        <v>1143</v>
      </c>
      <c r="G215" s="157" t="s">
        <v>1144</v>
      </c>
      <c r="H215" s="33">
        <v>2.296</v>
      </c>
      <c r="I215" s="33">
        <v>0.31</v>
      </c>
      <c r="J215" s="33">
        <v>0.268</v>
      </c>
      <c r="K215" s="103">
        <v>2.922664759600138</v>
      </c>
      <c r="L215" s="103">
        <v>0.019212263622895083</v>
      </c>
      <c r="M215" s="103">
        <v>0.07357368791216547</v>
      </c>
      <c r="N215" s="103">
        <v>0.029787864467085704</v>
      </c>
      <c r="O215" s="103">
        <v>0</v>
      </c>
      <c r="P215" s="103">
        <v>0.21536321941708586</v>
      </c>
      <c r="Q215" s="103">
        <v>0.024362919641108604</v>
      </c>
      <c r="R215" s="103">
        <v>0</v>
      </c>
      <c r="S215" s="103">
        <v>0</v>
      </c>
      <c r="T215" s="103">
        <v>0</v>
      </c>
      <c r="U215" s="103">
        <v>0</v>
      </c>
      <c r="V215" s="103">
        <v>0</v>
      </c>
      <c r="W215" s="103">
        <v>0</v>
      </c>
      <c r="X215" s="103">
        <v>0</v>
      </c>
      <c r="Y215" s="103">
        <v>0</v>
      </c>
      <c r="Z215" s="103">
        <v>0</v>
      </c>
      <c r="AA215" s="68">
        <f t="shared" si="25"/>
        <v>3.284964714660479</v>
      </c>
      <c r="AB215" s="103">
        <f t="shared" si="24"/>
        <v>0.23972613905819445</v>
      </c>
      <c r="AC215" s="104">
        <v>0</v>
      </c>
      <c r="AD215" s="104">
        <v>0</v>
      </c>
      <c r="AE215" s="104">
        <v>0</v>
      </c>
      <c r="AF215" s="104">
        <v>0</v>
      </c>
      <c r="AG215" s="104">
        <v>0</v>
      </c>
      <c r="AH215" s="54">
        <v>0</v>
      </c>
    </row>
    <row r="216" spans="1:34" s="54" customFormat="1" ht="14.25">
      <c r="A216" s="164">
        <v>40404</v>
      </c>
      <c r="B216" s="33" t="s">
        <v>1360</v>
      </c>
      <c r="C216" s="165" t="s">
        <v>99</v>
      </c>
      <c r="D216" s="89" t="s">
        <v>1174</v>
      </c>
      <c r="E216" s="34">
        <v>0.33819444444444446</v>
      </c>
      <c r="F216" s="157" t="s">
        <v>1143</v>
      </c>
      <c r="G216" s="157" t="s">
        <v>1144</v>
      </c>
      <c r="H216" s="166">
        <v>2.744</v>
      </c>
      <c r="I216" s="166">
        <v>1.4</v>
      </c>
      <c r="J216" s="166">
        <v>0.332</v>
      </c>
      <c r="K216" s="103">
        <v>1.2386675610558129</v>
      </c>
      <c r="L216" s="103">
        <v>0.02683587888271449</v>
      </c>
      <c r="M216" s="103">
        <v>0.12200219426864539</v>
      </c>
      <c r="N216" s="103">
        <v>0.05308246414782948</v>
      </c>
      <c r="O216" s="103">
        <v>0.12062103735239657</v>
      </c>
      <c r="P216" s="103">
        <v>0.3017544114366054</v>
      </c>
      <c r="Q216" s="103">
        <v>0</v>
      </c>
      <c r="R216" s="103">
        <v>0</v>
      </c>
      <c r="S216" s="103">
        <v>0</v>
      </c>
      <c r="T216" s="103">
        <v>0</v>
      </c>
      <c r="U216" s="103">
        <v>0</v>
      </c>
      <c r="V216" s="103">
        <v>0</v>
      </c>
      <c r="W216" s="103">
        <v>0</v>
      </c>
      <c r="X216" s="103">
        <v>0</v>
      </c>
      <c r="Y216" s="103">
        <v>0</v>
      </c>
      <c r="Z216" s="103">
        <v>0</v>
      </c>
      <c r="AA216" s="68">
        <f t="shared" si="25"/>
        <v>1.8629635471440045</v>
      </c>
      <c r="AB216" s="103">
        <f t="shared" si="24"/>
        <v>0.3017544114366054</v>
      </c>
      <c r="AC216" s="104">
        <v>0</v>
      </c>
      <c r="AD216" s="104">
        <v>0</v>
      </c>
      <c r="AE216" s="104">
        <v>0</v>
      </c>
      <c r="AF216" s="104">
        <v>0</v>
      </c>
      <c r="AG216" s="104">
        <v>0</v>
      </c>
      <c r="AH216" s="54">
        <v>0</v>
      </c>
    </row>
    <row r="217" spans="1:34" s="54" customFormat="1" ht="14.25">
      <c r="A217" s="164">
        <v>40404</v>
      </c>
      <c r="B217" s="33" t="s">
        <v>1361</v>
      </c>
      <c r="C217" s="165" t="s">
        <v>100</v>
      </c>
      <c r="D217" s="89" t="s">
        <v>1175</v>
      </c>
      <c r="E217" s="34">
        <v>0.4763888888888889</v>
      </c>
      <c r="F217" s="157" t="s">
        <v>1145</v>
      </c>
      <c r="G217" s="157" t="s">
        <v>1146</v>
      </c>
      <c r="H217" s="33">
        <v>2.325</v>
      </c>
      <c r="I217" s="33">
        <v>0.305</v>
      </c>
      <c r="J217" s="33">
        <v>0.263</v>
      </c>
      <c r="K217" s="103">
        <v>0.8161430381387701</v>
      </c>
      <c r="L217" s="103">
        <v>0.018126837794483968</v>
      </c>
      <c r="M217" s="103">
        <v>0.07820797969811909</v>
      </c>
      <c r="N217" s="103">
        <v>0.03749502360006178</v>
      </c>
      <c r="O217" s="103">
        <v>0.09414489222774883</v>
      </c>
      <c r="P217" s="103">
        <v>0.16189494669011825</v>
      </c>
      <c r="Q217" s="103">
        <v>0</v>
      </c>
      <c r="R217" s="103">
        <v>0</v>
      </c>
      <c r="S217" s="103">
        <v>0</v>
      </c>
      <c r="T217" s="103">
        <v>0</v>
      </c>
      <c r="U217" s="103">
        <v>0</v>
      </c>
      <c r="V217" s="103">
        <v>0</v>
      </c>
      <c r="W217" s="103">
        <v>0</v>
      </c>
      <c r="X217" s="103">
        <v>0</v>
      </c>
      <c r="Y217" s="103">
        <v>0</v>
      </c>
      <c r="Z217" s="103">
        <v>0</v>
      </c>
      <c r="AA217" s="68">
        <f t="shared" si="25"/>
        <v>1.206012718149302</v>
      </c>
      <c r="AB217" s="103">
        <f t="shared" si="24"/>
        <v>0.16189494669011825</v>
      </c>
      <c r="AC217" s="104">
        <v>0</v>
      </c>
      <c r="AD217" s="104">
        <v>0</v>
      </c>
      <c r="AE217" s="104">
        <v>0</v>
      </c>
      <c r="AF217" s="104">
        <v>0</v>
      </c>
      <c r="AG217" s="104">
        <v>0</v>
      </c>
      <c r="AH217" s="54">
        <v>0</v>
      </c>
    </row>
    <row r="218" spans="1:34" s="54" customFormat="1" ht="14.25">
      <c r="A218" s="164">
        <v>40404</v>
      </c>
      <c r="B218" s="33" t="s">
        <v>1362</v>
      </c>
      <c r="C218" s="165" t="s">
        <v>101</v>
      </c>
      <c r="D218" s="89" t="s">
        <v>1176</v>
      </c>
      <c r="E218" s="34">
        <v>0.48541666666666666</v>
      </c>
      <c r="F218" s="157" t="s">
        <v>1145</v>
      </c>
      <c r="G218" s="157" t="s">
        <v>1146</v>
      </c>
      <c r="H218" s="33">
        <v>2.314</v>
      </c>
      <c r="I218" s="33">
        <v>0.318</v>
      </c>
      <c r="J218" s="33">
        <v>0.276</v>
      </c>
      <c r="K218" s="103">
        <v>0.8360834238132069</v>
      </c>
      <c r="L218" s="103">
        <v>0.017694443573178203</v>
      </c>
      <c r="M218" s="103">
        <v>0.06472461263950148</v>
      </c>
      <c r="N218" s="103">
        <v>0.028304629632191883</v>
      </c>
      <c r="O218" s="103">
        <v>0.06323800492870021</v>
      </c>
      <c r="P218" s="103">
        <v>0.17987011449451085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0</v>
      </c>
      <c r="W218" s="103">
        <v>0</v>
      </c>
      <c r="X218" s="103">
        <v>0</v>
      </c>
      <c r="Y218" s="103">
        <v>0</v>
      </c>
      <c r="Z218" s="103">
        <v>0</v>
      </c>
      <c r="AA218" s="68">
        <f t="shared" si="25"/>
        <v>1.1899152290812895</v>
      </c>
      <c r="AB218" s="103">
        <f t="shared" si="24"/>
        <v>0.17987011449451085</v>
      </c>
      <c r="AC218" s="104">
        <v>0</v>
      </c>
      <c r="AD218" s="104">
        <v>0</v>
      </c>
      <c r="AE218" s="104">
        <v>0</v>
      </c>
      <c r="AF218" s="104">
        <v>0</v>
      </c>
      <c r="AG218" s="104">
        <v>0</v>
      </c>
      <c r="AH218" s="54">
        <v>0</v>
      </c>
    </row>
    <row r="219" spans="1:34" s="54" customFormat="1" ht="14.25">
      <c r="A219" s="164">
        <v>40404</v>
      </c>
      <c r="B219" s="33" t="s">
        <v>1363</v>
      </c>
      <c r="C219" s="165" t="s">
        <v>102</v>
      </c>
      <c r="D219" s="89" t="s">
        <v>1177</v>
      </c>
      <c r="E219" s="34">
        <v>0.4923611111111111</v>
      </c>
      <c r="F219" s="157" t="s">
        <v>1145</v>
      </c>
      <c r="G219" s="157" t="s">
        <v>1146</v>
      </c>
      <c r="H219" s="33">
        <v>2.286</v>
      </c>
      <c r="I219" s="33">
        <v>0.299</v>
      </c>
      <c r="J219" s="33">
        <v>0.271</v>
      </c>
      <c r="K219" s="103">
        <v>0.7632125118904305</v>
      </c>
      <c r="L219" s="103">
        <v>0.010494125151205864</v>
      </c>
      <c r="M219" s="103">
        <v>0.06552967308559404</v>
      </c>
      <c r="N219" s="103">
        <v>0.025856276045427413</v>
      </c>
      <c r="O219" s="103">
        <v>0.05802770707693989</v>
      </c>
      <c r="P219" s="103">
        <v>0.19023808009280518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3">
        <v>0</v>
      </c>
      <c r="Y219" s="103">
        <v>0</v>
      </c>
      <c r="Z219" s="103">
        <v>0</v>
      </c>
      <c r="AA219" s="68">
        <f t="shared" si="25"/>
        <v>1.113358373342403</v>
      </c>
      <c r="AB219" s="103">
        <f t="shared" si="24"/>
        <v>0.19023808009280518</v>
      </c>
      <c r="AC219" s="104">
        <v>0</v>
      </c>
      <c r="AD219" s="104">
        <v>0</v>
      </c>
      <c r="AE219" s="104">
        <v>0</v>
      </c>
      <c r="AF219" s="104">
        <v>0</v>
      </c>
      <c r="AG219" s="104">
        <v>0</v>
      </c>
      <c r="AH219" s="54">
        <v>0</v>
      </c>
    </row>
    <row r="220" spans="1:34" s="54" customFormat="1" ht="14.25">
      <c r="A220" s="164">
        <v>40404</v>
      </c>
      <c r="B220" s="33" t="s">
        <v>1364</v>
      </c>
      <c r="C220" s="165" t="s">
        <v>103</v>
      </c>
      <c r="D220" s="89" t="s">
        <v>1178</v>
      </c>
      <c r="E220" s="34">
        <v>0.4986111111111111</v>
      </c>
      <c r="F220" s="157" t="s">
        <v>1145</v>
      </c>
      <c r="G220" s="157" t="s">
        <v>1146</v>
      </c>
      <c r="H220" s="33">
        <v>2.437</v>
      </c>
      <c r="I220" s="33">
        <v>0.509</v>
      </c>
      <c r="J220" s="33">
        <v>0.281</v>
      </c>
      <c r="K220" s="103">
        <v>0.8709465989104487</v>
      </c>
      <c r="L220" s="103">
        <v>0.015128385265926613</v>
      </c>
      <c r="M220" s="103">
        <v>0.06868106705744449</v>
      </c>
      <c r="N220" s="103">
        <v>0.029649903739975874</v>
      </c>
      <c r="O220" s="103">
        <v>0.07671962281593638</v>
      </c>
      <c r="P220" s="103">
        <v>0.21454597951014404</v>
      </c>
      <c r="Q220" s="103">
        <v>0</v>
      </c>
      <c r="R220" s="103">
        <v>0</v>
      </c>
      <c r="S220" s="103">
        <v>0</v>
      </c>
      <c r="T220" s="103">
        <v>0</v>
      </c>
      <c r="U220" s="103">
        <v>0</v>
      </c>
      <c r="V220" s="103">
        <v>0</v>
      </c>
      <c r="W220" s="103">
        <v>0</v>
      </c>
      <c r="X220" s="103">
        <v>0</v>
      </c>
      <c r="Y220" s="103">
        <v>0</v>
      </c>
      <c r="Z220" s="103">
        <v>0</v>
      </c>
      <c r="AA220" s="68">
        <f t="shared" si="25"/>
        <v>1.2756715572998762</v>
      </c>
      <c r="AB220" s="103">
        <f t="shared" si="24"/>
        <v>0.21454597951014404</v>
      </c>
      <c r="AC220" s="104">
        <v>0</v>
      </c>
      <c r="AD220" s="104">
        <v>0</v>
      </c>
      <c r="AE220" s="104">
        <v>0</v>
      </c>
      <c r="AF220" s="104">
        <v>0</v>
      </c>
      <c r="AG220" s="104">
        <v>0</v>
      </c>
      <c r="AH220" s="54">
        <v>0</v>
      </c>
    </row>
    <row r="221" spans="1:34" s="54" customFormat="1" ht="14.25">
      <c r="A221" s="164">
        <v>40404</v>
      </c>
      <c r="B221" s="33" t="s">
        <v>1365</v>
      </c>
      <c r="C221" s="165" t="s">
        <v>104</v>
      </c>
      <c r="D221" s="89" t="s">
        <v>1179</v>
      </c>
      <c r="E221" s="34">
        <v>0.6041666666666666</v>
      </c>
      <c r="F221" s="157" t="s">
        <v>1147</v>
      </c>
      <c r="G221" s="157" t="s">
        <v>1148</v>
      </c>
      <c r="H221" s="33">
        <v>2.351</v>
      </c>
      <c r="I221" s="33">
        <v>0.338</v>
      </c>
      <c r="J221" s="33">
        <v>0.28</v>
      </c>
      <c r="K221" s="103">
        <v>0.6873453268381019</v>
      </c>
      <c r="L221" s="103">
        <v>0.012941870280801975</v>
      </c>
      <c r="M221" s="103">
        <v>0.05894876262633156</v>
      </c>
      <c r="N221" s="103">
        <v>0.025122089493090832</v>
      </c>
      <c r="O221" s="103">
        <v>0.04293756249710015</v>
      </c>
      <c r="P221" s="103">
        <v>0.14334389351836746</v>
      </c>
      <c r="Q221" s="103">
        <v>0</v>
      </c>
      <c r="R221" s="103">
        <v>0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3">
        <v>0</v>
      </c>
      <c r="Y221" s="103">
        <v>0</v>
      </c>
      <c r="Z221" s="103">
        <v>0</v>
      </c>
      <c r="AA221" s="68">
        <f t="shared" si="25"/>
        <v>0.9706395052537937</v>
      </c>
      <c r="AB221" s="103">
        <f t="shared" si="24"/>
        <v>0.14334389351836746</v>
      </c>
      <c r="AC221" s="104">
        <v>0</v>
      </c>
      <c r="AD221" s="104">
        <v>0</v>
      </c>
      <c r="AE221" s="104">
        <v>0</v>
      </c>
      <c r="AF221" s="104">
        <v>0</v>
      </c>
      <c r="AG221" s="104">
        <v>0</v>
      </c>
      <c r="AH221" s="54">
        <v>0</v>
      </c>
    </row>
    <row r="222" spans="1:34" s="54" customFormat="1" ht="14.25">
      <c r="A222" s="164">
        <v>40404</v>
      </c>
      <c r="B222" s="33" t="s">
        <v>1366</v>
      </c>
      <c r="C222" s="165" t="s">
        <v>105</v>
      </c>
      <c r="D222" s="89" t="s">
        <v>1180</v>
      </c>
      <c r="E222" s="34">
        <v>0.611111111111111</v>
      </c>
      <c r="F222" s="157" t="s">
        <v>1147</v>
      </c>
      <c r="G222" s="157" t="s">
        <v>1148</v>
      </c>
      <c r="H222" s="33">
        <v>2.354</v>
      </c>
      <c r="I222" s="33">
        <v>0.369</v>
      </c>
      <c r="J222" s="33">
        <v>0.255</v>
      </c>
      <c r="K222" s="103">
        <v>0.6218087584958762</v>
      </c>
      <c r="L222" s="103">
        <v>0.009619286129447839</v>
      </c>
      <c r="M222" s="103">
        <v>0.04946022357674503</v>
      </c>
      <c r="N222" s="103">
        <v>0.020105338431870498</v>
      </c>
      <c r="O222" s="103">
        <v>0</v>
      </c>
      <c r="P222" s="103">
        <v>0.16346659452615303</v>
      </c>
      <c r="Q222" s="103">
        <v>0</v>
      </c>
      <c r="R222" s="103">
        <v>0</v>
      </c>
      <c r="S222" s="103">
        <v>0</v>
      </c>
      <c r="T222" s="103">
        <v>0</v>
      </c>
      <c r="U222" s="103">
        <v>0</v>
      </c>
      <c r="V222" s="103">
        <v>0</v>
      </c>
      <c r="W222" s="103">
        <v>0</v>
      </c>
      <c r="X222" s="103">
        <v>0</v>
      </c>
      <c r="Y222" s="103">
        <v>0</v>
      </c>
      <c r="Z222" s="103">
        <v>0</v>
      </c>
      <c r="AA222" s="68">
        <f t="shared" si="25"/>
        <v>0.8644602011600926</v>
      </c>
      <c r="AB222" s="103">
        <f t="shared" si="24"/>
        <v>0.16346659452615303</v>
      </c>
      <c r="AC222" s="104">
        <v>0</v>
      </c>
      <c r="AD222" s="104">
        <v>0</v>
      </c>
      <c r="AE222" s="104">
        <v>0</v>
      </c>
      <c r="AF222" s="104">
        <v>0</v>
      </c>
      <c r="AG222" s="104">
        <v>0</v>
      </c>
      <c r="AH222" s="54">
        <v>0</v>
      </c>
    </row>
    <row r="223" spans="1:34" s="54" customFormat="1" ht="14.25">
      <c r="A223" s="164">
        <v>40404</v>
      </c>
      <c r="B223" s="33" t="s">
        <v>1367</v>
      </c>
      <c r="C223" s="165" t="s">
        <v>106</v>
      </c>
      <c r="D223" s="89" t="s">
        <v>1181</v>
      </c>
      <c r="E223" s="34">
        <v>0.6180555555555556</v>
      </c>
      <c r="F223" s="157" t="s">
        <v>1147</v>
      </c>
      <c r="G223" s="157" t="s">
        <v>1148</v>
      </c>
      <c r="H223" s="33">
        <v>2.46</v>
      </c>
      <c r="I223" s="33">
        <v>0.55</v>
      </c>
      <c r="J223" s="33">
        <v>0.289</v>
      </c>
      <c r="K223" s="103">
        <v>0.789225941414092</v>
      </c>
      <c r="L223" s="103">
        <v>0</v>
      </c>
      <c r="M223" s="103">
        <v>0.04584145510847031</v>
      </c>
      <c r="N223" s="103">
        <v>0.0214019597558168</v>
      </c>
      <c r="O223" s="103">
        <v>0</v>
      </c>
      <c r="P223" s="103">
        <v>0.17591904788278018</v>
      </c>
      <c r="Q223" s="103">
        <v>0</v>
      </c>
      <c r="R223" s="103">
        <v>0</v>
      </c>
      <c r="S223" s="103">
        <v>0</v>
      </c>
      <c r="T223" s="103">
        <v>0</v>
      </c>
      <c r="U223" s="103">
        <v>0</v>
      </c>
      <c r="V223" s="103">
        <v>0</v>
      </c>
      <c r="W223" s="103">
        <v>0</v>
      </c>
      <c r="X223" s="103">
        <v>0</v>
      </c>
      <c r="Y223" s="103">
        <v>0</v>
      </c>
      <c r="Z223" s="103">
        <v>0</v>
      </c>
      <c r="AA223" s="68">
        <f aca="true" t="shared" si="26" ref="AA223:AA228">SUM(K223:Z223)</f>
        <v>1.0323884041611593</v>
      </c>
      <c r="AB223" s="103">
        <f aca="true" t="shared" si="27" ref="AB223:AB228">SUM(P223:Z223)</f>
        <v>0.17591904788278018</v>
      </c>
      <c r="AC223" s="104">
        <v>0</v>
      </c>
      <c r="AD223" s="104">
        <v>0</v>
      </c>
      <c r="AE223" s="104">
        <v>0</v>
      </c>
      <c r="AF223" s="104">
        <v>0</v>
      </c>
      <c r="AG223" s="104">
        <v>0</v>
      </c>
      <c r="AH223" s="54">
        <v>0</v>
      </c>
    </row>
    <row r="224" spans="1:34" s="54" customFormat="1" ht="14.25">
      <c r="A224" s="164">
        <v>40404</v>
      </c>
      <c r="B224" s="33" t="s">
        <v>1368</v>
      </c>
      <c r="C224" s="165" t="s">
        <v>107</v>
      </c>
      <c r="D224" s="89" t="s">
        <v>1182</v>
      </c>
      <c r="E224" s="34">
        <v>0.6256944444444444</v>
      </c>
      <c r="F224" s="157" t="s">
        <v>1147</v>
      </c>
      <c r="G224" s="157" t="s">
        <v>1148</v>
      </c>
      <c r="H224" s="33">
        <v>2.507</v>
      </c>
      <c r="I224" s="33">
        <v>0.536</v>
      </c>
      <c r="J224" s="33">
        <v>0.291</v>
      </c>
      <c r="K224" s="103">
        <v>1.1097403348512915</v>
      </c>
      <c r="L224" s="103">
        <v>0.01251705733385441</v>
      </c>
      <c r="M224" s="103">
        <v>0.06313411208128565</v>
      </c>
      <c r="N224" s="103">
        <v>0.03251963273478113</v>
      </c>
      <c r="O224" s="103">
        <v>0</v>
      </c>
      <c r="P224" s="103">
        <v>0.21239113961890735</v>
      </c>
      <c r="Q224" s="103">
        <v>0</v>
      </c>
      <c r="R224" s="103">
        <v>0</v>
      </c>
      <c r="S224" s="103">
        <v>0</v>
      </c>
      <c r="T224" s="103">
        <v>0</v>
      </c>
      <c r="U224" s="103">
        <v>0</v>
      </c>
      <c r="V224" s="103">
        <v>0</v>
      </c>
      <c r="W224" s="103">
        <v>0</v>
      </c>
      <c r="X224" s="103">
        <v>0</v>
      </c>
      <c r="Y224" s="103">
        <v>0</v>
      </c>
      <c r="Z224" s="103">
        <v>0</v>
      </c>
      <c r="AA224" s="68">
        <f t="shared" si="26"/>
        <v>1.43030227662012</v>
      </c>
      <c r="AB224" s="103">
        <f t="shared" si="27"/>
        <v>0.21239113961890735</v>
      </c>
      <c r="AC224" s="104">
        <v>0</v>
      </c>
      <c r="AD224" s="104">
        <v>0</v>
      </c>
      <c r="AE224" s="104">
        <v>0</v>
      </c>
      <c r="AF224" s="104">
        <v>0</v>
      </c>
      <c r="AG224" s="104">
        <v>0</v>
      </c>
      <c r="AH224" s="54">
        <v>0</v>
      </c>
    </row>
    <row r="225" spans="1:34" s="54" customFormat="1" ht="14.25">
      <c r="A225" s="164">
        <v>40404</v>
      </c>
      <c r="B225" s="33" t="s">
        <v>1369</v>
      </c>
      <c r="C225" s="165" t="s">
        <v>108</v>
      </c>
      <c r="D225" s="89" t="s">
        <v>1183</v>
      </c>
      <c r="E225" s="34">
        <v>0.7951388888888888</v>
      </c>
      <c r="F225" s="157" t="s">
        <v>1149</v>
      </c>
      <c r="G225" s="157" t="s">
        <v>1150</v>
      </c>
      <c r="H225" s="33">
        <v>2.335</v>
      </c>
      <c r="I225" s="33">
        <v>0.284</v>
      </c>
      <c r="J225" s="33">
        <v>0.264</v>
      </c>
      <c r="K225" s="103">
        <v>0.8443789362683585</v>
      </c>
      <c r="L225" s="103">
        <v>0.014521506099902735</v>
      </c>
      <c r="M225" s="103">
        <v>0.06198579661002644</v>
      </c>
      <c r="N225" s="103">
        <v>0.025221492702793034</v>
      </c>
      <c r="O225" s="103">
        <v>0</v>
      </c>
      <c r="P225" s="103">
        <v>0.16614810926690607</v>
      </c>
      <c r="Q225" s="103">
        <v>0</v>
      </c>
      <c r="R225" s="103">
        <v>0</v>
      </c>
      <c r="S225" s="103">
        <v>0</v>
      </c>
      <c r="T225" s="103">
        <v>0</v>
      </c>
      <c r="U225" s="103">
        <v>0</v>
      </c>
      <c r="V225" s="103">
        <v>0</v>
      </c>
      <c r="W225" s="103">
        <v>0</v>
      </c>
      <c r="X225" s="103">
        <v>0</v>
      </c>
      <c r="Y225" s="103">
        <v>0</v>
      </c>
      <c r="Z225" s="103">
        <v>0</v>
      </c>
      <c r="AA225" s="68">
        <f t="shared" si="26"/>
        <v>1.1122558409479868</v>
      </c>
      <c r="AB225" s="103">
        <f t="shared" si="27"/>
        <v>0.16614810926690607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54">
        <v>0</v>
      </c>
    </row>
    <row r="226" spans="1:34" s="54" customFormat="1" ht="14.25">
      <c r="A226" s="164">
        <v>40404</v>
      </c>
      <c r="B226" s="33" t="s">
        <v>1370</v>
      </c>
      <c r="C226" s="165" t="s">
        <v>109</v>
      </c>
      <c r="D226" s="89" t="s">
        <v>1184</v>
      </c>
      <c r="E226" s="34">
        <v>0.8041666666666667</v>
      </c>
      <c r="F226" s="157" t="s">
        <v>1149</v>
      </c>
      <c r="G226" s="157" t="s">
        <v>1150</v>
      </c>
      <c r="H226" s="33">
        <v>2.38</v>
      </c>
      <c r="I226" s="33">
        <v>0.387</v>
      </c>
      <c r="J226" s="33">
        <v>0.289</v>
      </c>
      <c r="K226" s="103">
        <v>1.3471737728095718</v>
      </c>
      <c r="L226" s="103">
        <v>0.014559292280910607</v>
      </c>
      <c r="M226" s="103">
        <v>0.0687755143146177</v>
      </c>
      <c r="N226" s="103">
        <v>0.03417742427372532</v>
      </c>
      <c r="O226" s="103">
        <v>0</v>
      </c>
      <c r="P226" s="103">
        <v>0.1934387489585635</v>
      </c>
      <c r="Q226" s="103">
        <v>0</v>
      </c>
      <c r="R226" s="103">
        <v>0</v>
      </c>
      <c r="S226" s="103">
        <v>0</v>
      </c>
      <c r="T226" s="103">
        <v>0</v>
      </c>
      <c r="U226" s="103">
        <v>0</v>
      </c>
      <c r="V226" s="103">
        <v>0</v>
      </c>
      <c r="W226" s="103">
        <v>0</v>
      </c>
      <c r="X226" s="103">
        <v>0</v>
      </c>
      <c r="Y226" s="103">
        <v>0</v>
      </c>
      <c r="Z226" s="103">
        <v>0</v>
      </c>
      <c r="AA226" s="68">
        <f t="shared" si="26"/>
        <v>1.6581247526373888</v>
      </c>
      <c r="AB226" s="103">
        <f t="shared" si="27"/>
        <v>0.1934387489585635</v>
      </c>
      <c r="AC226" s="104">
        <v>0</v>
      </c>
      <c r="AD226" s="104">
        <v>0</v>
      </c>
      <c r="AE226" s="104">
        <v>0</v>
      </c>
      <c r="AF226" s="104">
        <v>0</v>
      </c>
      <c r="AG226" s="104">
        <v>0</v>
      </c>
      <c r="AH226" s="54">
        <v>0</v>
      </c>
    </row>
    <row r="227" spans="1:34" s="54" customFormat="1" ht="14.25">
      <c r="A227" s="164">
        <v>40404</v>
      </c>
      <c r="B227" s="33" t="s">
        <v>1371</v>
      </c>
      <c r="C227" s="165" t="s">
        <v>110</v>
      </c>
      <c r="D227" s="89" t="s">
        <v>1185</v>
      </c>
      <c r="E227" s="34">
        <v>0.8125</v>
      </c>
      <c r="F227" s="157" t="s">
        <v>1149</v>
      </c>
      <c r="G227" s="157" t="s">
        <v>1150</v>
      </c>
      <c r="H227" s="33">
        <v>2.427</v>
      </c>
      <c r="I227" s="33">
        <v>0.478</v>
      </c>
      <c r="J227" s="33">
        <v>0.318</v>
      </c>
      <c r="K227" s="103">
        <v>0.8170899398188497</v>
      </c>
      <c r="L227" s="103">
        <v>0.014209268178845592</v>
      </c>
      <c r="M227" s="103">
        <v>0.06484676233669866</v>
      </c>
      <c r="N227" s="103">
        <v>0.02670276670673617</v>
      </c>
      <c r="O227" s="103">
        <v>0</v>
      </c>
      <c r="P227" s="103">
        <v>0.16818825615128874</v>
      </c>
      <c r="Q227" s="103">
        <v>0</v>
      </c>
      <c r="R227" s="103">
        <v>0</v>
      </c>
      <c r="S227" s="103">
        <v>0</v>
      </c>
      <c r="T227" s="103">
        <v>0</v>
      </c>
      <c r="U227" s="103">
        <v>0</v>
      </c>
      <c r="V227" s="103">
        <v>0</v>
      </c>
      <c r="W227" s="103">
        <v>0</v>
      </c>
      <c r="X227" s="103">
        <v>0</v>
      </c>
      <c r="Y227" s="103">
        <v>0</v>
      </c>
      <c r="Z227" s="103">
        <v>0</v>
      </c>
      <c r="AA227" s="68">
        <f t="shared" si="26"/>
        <v>1.0910369931924189</v>
      </c>
      <c r="AB227" s="103">
        <f t="shared" si="27"/>
        <v>0.16818825615128874</v>
      </c>
      <c r="AC227" s="104">
        <v>0</v>
      </c>
      <c r="AD227" s="104">
        <v>0</v>
      </c>
      <c r="AE227" s="104">
        <v>0</v>
      </c>
      <c r="AF227" s="104">
        <v>0</v>
      </c>
      <c r="AG227" s="104">
        <v>0</v>
      </c>
      <c r="AH227" s="54">
        <v>0</v>
      </c>
    </row>
    <row r="228" spans="1:34" s="54" customFormat="1" ht="14.25">
      <c r="A228" s="164">
        <v>40404</v>
      </c>
      <c r="B228" s="33" t="s">
        <v>1372</v>
      </c>
      <c r="C228" s="165" t="s">
        <v>111</v>
      </c>
      <c r="D228" s="89" t="s">
        <v>1186</v>
      </c>
      <c r="E228" s="34">
        <v>0.8222222222222223</v>
      </c>
      <c r="F228" s="157" t="s">
        <v>1149</v>
      </c>
      <c r="G228" s="157" t="s">
        <v>1150</v>
      </c>
      <c r="H228" s="33">
        <v>2.751</v>
      </c>
      <c r="I228" s="33">
        <v>1.313</v>
      </c>
      <c r="J228" s="33">
        <v>0.336</v>
      </c>
      <c r="K228" s="103">
        <v>0.545240586976874</v>
      </c>
      <c r="L228" s="103">
        <v>0.009082080710941114</v>
      </c>
      <c r="M228" s="103">
        <v>0.052153206607612204</v>
      </c>
      <c r="N228" s="103">
        <v>0.01872253032533919</v>
      </c>
      <c r="O228" s="103">
        <v>0.03534120638943876</v>
      </c>
      <c r="P228" s="103">
        <v>7.8541340739821806</v>
      </c>
      <c r="Q228" s="103">
        <v>0</v>
      </c>
      <c r="R228" s="103">
        <v>0</v>
      </c>
      <c r="S228" s="103">
        <v>0</v>
      </c>
      <c r="T228" s="103">
        <v>0</v>
      </c>
      <c r="U228" s="103">
        <v>0</v>
      </c>
      <c r="V228" s="103">
        <v>0</v>
      </c>
      <c r="W228" s="103">
        <v>0</v>
      </c>
      <c r="X228" s="103">
        <v>0</v>
      </c>
      <c r="Y228" s="103">
        <v>0</v>
      </c>
      <c r="Z228" s="103">
        <v>0</v>
      </c>
      <c r="AA228" s="68">
        <f t="shared" si="26"/>
        <v>8.514673684992387</v>
      </c>
      <c r="AB228" s="103">
        <f t="shared" si="27"/>
        <v>7.8541340739821806</v>
      </c>
      <c r="AC228" s="104">
        <v>0</v>
      </c>
      <c r="AD228" s="104">
        <v>0</v>
      </c>
      <c r="AE228" s="104">
        <v>0</v>
      </c>
      <c r="AF228" s="104">
        <v>0</v>
      </c>
      <c r="AG228" s="104">
        <v>0</v>
      </c>
      <c r="AH228" s="54">
        <v>0</v>
      </c>
    </row>
    <row r="229" spans="1:34" s="77" customFormat="1" ht="14.25">
      <c r="A229" s="9"/>
      <c r="B229" s="187" t="s">
        <v>1187</v>
      </c>
      <c r="C229" s="15"/>
      <c r="D229" s="158" t="s">
        <v>1188</v>
      </c>
      <c r="E229" s="10"/>
      <c r="F229" s="156"/>
      <c r="G229" s="156"/>
      <c r="H229" s="6"/>
      <c r="I229" s="6"/>
      <c r="J229" s="6"/>
      <c r="K229" s="78">
        <v>0.025647740692635257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  <c r="Z229" s="78">
        <v>0</v>
      </c>
      <c r="AA229" s="79">
        <f>SUM(K229:Z229)</f>
        <v>0.025647740692635257</v>
      </c>
      <c r="AB229" s="78">
        <f>SUM(P229:Z229)</f>
        <v>0</v>
      </c>
      <c r="AC229" s="109">
        <v>0</v>
      </c>
      <c r="AD229" s="109">
        <v>0</v>
      </c>
      <c r="AE229" s="109">
        <v>0</v>
      </c>
      <c r="AF229" s="109">
        <v>0</v>
      </c>
      <c r="AG229" s="109">
        <v>0</v>
      </c>
      <c r="AH229" s="77">
        <v>0</v>
      </c>
    </row>
    <row r="230" spans="1:34" s="54" customFormat="1" ht="14.25">
      <c r="A230" s="164">
        <v>40404</v>
      </c>
      <c r="B230" s="50" t="s">
        <v>1373</v>
      </c>
      <c r="C230" s="165" t="s">
        <v>112</v>
      </c>
      <c r="D230" s="89" t="s">
        <v>1189</v>
      </c>
      <c r="E230" s="34">
        <v>0.9652777777777778</v>
      </c>
      <c r="F230" s="153" t="s">
        <v>1151</v>
      </c>
      <c r="G230" s="153" t="s">
        <v>1152</v>
      </c>
      <c r="H230" s="33">
        <v>2.339</v>
      </c>
      <c r="I230" s="33">
        <v>0.325</v>
      </c>
      <c r="J230" s="33">
        <v>0.238</v>
      </c>
      <c r="K230" s="103">
        <v>1.1001498864679204</v>
      </c>
      <c r="L230" s="103">
        <v>0.01842319619458023</v>
      </c>
      <c r="M230" s="103">
        <v>0.11151310959500634</v>
      </c>
      <c r="N230" s="103">
        <v>0.041036824330962327</v>
      </c>
      <c r="O230" s="103">
        <v>0</v>
      </c>
      <c r="P230" s="103">
        <v>0.20137392968211998</v>
      </c>
      <c r="Q230" s="103">
        <v>0</v>
      </c>
      <c r="R230" s="103">
        <v>0</v>
      </c>
      <c r="S230" s="103">
        <v>0</v>
      </c>
      <c r="T230" s="103">
        <v>0</v>
      </c>
      <c r="U230" s="103">
        <v>0</v>
      </c>
      <c r="V230" s="103">
        <v>0</v>
      </c>
      <c r="W230" s="103">
        <v>0</v>
      </c>
      <c r="X230" s="103">
        <v>0</v>
      </c>
      <c r="Y230" s="103">
        <v>0</v>
      </c>
      <c r="Z230" s="103">
        <v>0</v>
      </c>
      <c r="AA230" s="68">
        <f>SUM(K230:Z230)</f>
        <v>1.4724969462705892</v>
      </c>
      <c r="AB230" s="103">
        <f>SUM(P230:Z230)</f>
        <v>0.20137392968211998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54">
        <v>0</v>
      </c>
    </row>
    <row r="231" spans="1:34" s="54" customFormat="1" ht="14.25">
      <c r="A231" s="164">
        <v>40404</v>
      </c>
      <c r="B231" s="50" t="s">
        <v>1374</v>
      </c>
      <c r="C231" s="165" t="s">
        <v>113</v>
      </c>
      <c r="D231" s="89" t="s">
        <v>1190</v>
      </c>
      <c r="E231" s="34">
        <v>0.9743055555555555</v>
      </c>
      <c r="F231" s="153" t="s">
        <v>1151</v>
      </c>
      <c r="G231" s="153" t="s">
        <v>1152</v>
      </c>
      <c r="H231" s="33">
        <v>2.346</v>
      </c>
      <c r="I231" s="33">
        <v>0.411</v>
      </c>
      <c r="J231" s="33">
        <v>0.254</v>
      </c>
      <c r="K231" s="103">
        <v>0.9544350491427459</v>
      </c>
      <c r="L231" s="103">
        <v>0</v>
      </c>
      <c r="M231" s="103">
        <v>0.04090881360585699</v>
      </c>
      <c r="N231" s="103">
        <v>0.01860041438143135</v>
      </c>
      <c r="O231" s="103">
        <v>0</v>
      </c>
      <c r="P231" s="103">
        <v>0.18241361086451444</v>
      </c>
      <c r="Q231" s="103">
        <v>0</v>
      </c>
      <c r="R231" s="103">
        <v>0</v>
      </c>
      <c r="S231" s="103">
        <v>0</v>
      </c>
      <c r="T231" s="103">
        <v>0</v>
      </c>
      <c r="U231" s="103">
        <v>0</v>
      </c>
      <c r="V231" s="103">
        <v>0</v>
      </c>
      <c r="W231" s="103">
        <v>0</v>
      </c>
      <c r="X231" s="103">
        <v>0</v>
      </c>
      <c r="Y231" s="103">
        <v>0</v>
      </c>
      <c r="Z231" s="103">
        <v>0</v>
      </c>
      <c r="AA231" s="68">
        <f>SUM(K231:Z231)</f>
        <v>1.1963578879945487</v>
      </c>
      <c r="AB231" s="103">
        <f>SUM(P231:Z231)</f>
        <v>0.18241361086451444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54">
        <v>0</v>
      </c>
    </row>
    <row r="232" spans="1:34" s="54" customFormat="1" ht="14.25">
      <c r="A232" s="164">
        <v>40404</v>
      </c>
      <c r="B232" s="50" t="s">
        <v>1375</v>
      </c>
      <c r="C232" s="165" t="s">
        <v>114</v>
      </c>
      <c r="D232" s="89" t="s">
        <v>1191</v>
      </c>
      <c r="E232" s="34">
        <v>0.9854166666666666</v>
      </c>
      <c r="F232" s="153" t="s">
        <v>1151</v>
      </c>
      <c r="G232" s="153" t="s">
        <v>1152</v>
      </c>
      <c r="H232" s="192"/>
      <c r="I232" s="192"/>
      <c r="J232" s="192"/>
      <c r="K232" s="103">
        <v>0.6936760972073801</v>
      </c>
      <c r="L232" s="103">
        <v>0.010119794210828396</v>
      </c>
      <c r="M232" s="103">
        <v>0.042649040297021705</v>
      </c>
      <c r="N232" s="103">
        <v>0.024068139032690068</v>
      </c>
      <c r="O232" s="103">
        <v>0</v>
      </c>
      <c r="P232" s="103">
        <v>0.13689222539626897</v>
      </c>
      <c r="Q232" s="103">
        <v>0</v>
      </c>
      <c r="R232" s="103">
        <v>0</v>
      </c>
      <c r="S232" s="103">
        <v>0</v>
      </c>
      <c r="T232" s="103">
        <v>0</v>
      </c>
      <c r="U232" s="103">
        <v>0</v>
      </c>
      <c r="V232" s="103">
        <v>0</v>
      </c>
      <c r="W232" s="103">
        <v>0</v>
      </c>
      <c r="X232" s="103">
        <v>0</v>
      </c>
      <c r="Y232" s="103">
        <v>0</v>
      </c>
      <c r="Z232" s="103">
        <v>0</v>
      </c>
      <c r="AA232" s="68">
        <f>SUM(K232:Z232)</f>
        <v>0.9074052961441893</v>
      </c>
      <c r="AB232" s="103">
        <f>SUM(P232:Z232)</f>
        <v>0.13689222539626897</v>
      </c>
      <c r="AC232" s="104">
        <v>0</v>
      </c>
      <c r="AD232" s="104">
        <v>0</v>
      </c>
      <c r="AE232" s="104">
        <v>0</v>
      </c>
      <c r="AF232" s="104">
        <v>0</v>
      </c>
      <c r="AG232" s="104">
        <v>0</v>
      </c>
      <c r="AH232" s="54">
        <v>0</v>
      </c>
    </row>
    <row r="233" spans="1:34" s="54" customFormat="1" ht="14.25">
      <c r="A233" s="164">
        <v>40404</v>
      </c>
      <c r="B233" s="50" t="s">
        <v>1376</v>
      </c>
      <c r="C233" s="165" t="s">
        <v>115</v>
      </c>
      <c r="D233" s="89" t="s">
        <v>1192</v>
      </c>
      <c r="E233" s="34">
        <v>0.9944444444444445</v>
      </c>
      <c r="F233" s="153" t="s">
        <v>1151</v>
      </c>
      <c r="G233" s="153" t="s">
        <v>1152</v>
      </c>
      <c r="H233" s="33">
        <v>2.524</v>
      </c>
      <c r="I233" s="33">
        <v>0.675</v>
      </c>
      <c r="J233" s="50" t="s">
        <v>1153</v>
      </c>
      <c r="K233" s="103">
        <v>0.9123711786637461</v>
      </c>
      <c r="L233" s="103">
        <v>0</v>
      </c>
      <c r="M233" s="103">
        <v>0.044409750808174185</v>
      </c>
      <c r="N233" s="103">
        <v>0.021577782942926442</v>
      </c>
      <c r="O233" s="103">
        <v>0</v>
      </c>
      <c r="P233" s="103">
        <v>0.20216198338957792</v>
      </c>
      <c r="Q233" s="103">
        <v>0</v>
      </c>
      <c r="R233" s="103">
        <v>0</v>
      </c>
      <c r="S233" s="103">
        <v>0</v>
      </c>
      <c r="T233" s="103">
        <v>0</v>
      </c>
      <c r="U233" s="103">
        <v>0</v>
      </c>
      <c r="V233" s="103">
        <v>0</v>
      </c>
      <c r="W233" s="103">
        <v>0</v>
      </c>
      <c r="X233" s="103">
        <v>0</v>
      </c>
      <c r="Y233" s="103">
        <v>0</v>
      </c>
      <c r="Z233" s="103">
        <v>0</v>
      </c>
      <c r="AA233" s="68">
        <f>SUM(K233:Z233)</f>
        <v>1.1805206958044248</v>
      </c>
      <c r="AB233" s="103">
        <f>SUM(P233:Z233)</f>
        <v>0.20216198338957792</v>
      </c>
      <c r="AC233" s="104">
        <v>0</v>
      </c>
      <c r="AD233" s="104">
        <v>0</v>
      </c>
      <c r="AE233" s="104">
        <v>0</v>
      </c>
      <c r="AF233" s="104">
        <v>0</v>
      </c>
      <c r="AG233" s="104">
        <v>0</v>
      </c>
      <c r="AH233" s="54">
        <v>0</v>
      </c>
    </row>
    <row r="234" spans="1:34" s="54" customFormat="1" ht="14.25">
      <c r="A234" s="164">
        <v>40405</v>
      </c>
      <c r="B234" s="50" t="s">
        <v>1377</v>
      </c>
      <c r="C234" s="51" t="s">
        <v>801</v>
      </c>
      <c r="D234" s="89" t="s">
        <v>825</v>
      </c>
      <c r="E234" s="34">
        <v>0.13749999999999998</v>
      </c>
      <c r="F234" s="153" t="s">
        <v>1154</v>
      </c>
      <c r="G234" s="153" t="s">
        <v>1155</v>
      </c>
      <c r="H234" s="33">
        <v>2.363</v>
      </c>
      <c r="I234" s="33">
        <v>0.332</v>
      </c>
      <c r="J234" s="33">
        <v>0.269</v>
      </c>
      <c r="K234" s="103">
        <v>0.7935540489164872</v>
      </c>
      <c r="L234" s="103">
        <v>0.0057315295906729185</v>
      </c>
      <c r="M234" s="103">
        <v>0.03241192497782284</v>
      </c>
      <c r="N234" s="103">
        <v>0.01872132809529844</v>
      </c>
      <c r="O234" s="103">
        <v>0</v>
      </c>
      <c r="P234" s="103">
        <v>0.13015400632276575</v>
      </c>
      <c r="Q234" s="103">
        <v>0</v>
      </c>
      <c r="R234" s="103">
        <v>0</v>
      </c>
      <c r="S234" s="103">
        <v>0</v>
      </c>
      <c r="T234" s="103">
        <v>0</v>
      </c>
      <c r="U234" s="103">
        <v>0</v>
      </c>
      <c r="V234" s="103">
        <v>0</v>
      </c>
      <c r="W234" s="103">
        <v>0</v>
      </c>
      <c r="X234" s="103">
        <v>0</v>
      </c>
      <c r="Y234" s="103">
        <v>0</v>
      </c>
      <c r="Z234" s="103">
        <v>0</v>
      </c>
      <c r="AA234" s="68">
        <f aca="true" t="shared" si="28" ref="AA234:AA278">SUM(K234:Z234)</f>
        <v>0.9805728379030472</v>
      </c>
      <c r="AB234" s="103">
        <f aca="true" t="shared" si="29" ref="AB234:AB278">SUM(P234:Z234)</f>
        <v>0.13015400632276575</v>
      </c>
      <c r="AC234" s="104">
        <v>0</v>
      </c>
      <c r="AD234" s="104">
        <v>0</v>
      </c>
      <c r="AE234" s="104">
        <v>0</v>
      </c>
      <c r="AF234" s="104">
        <v>0</v>
      </c>
      <c r="AG234" s="104">
        <v>0</v>
      </c>
      <c r="AH234" s="54">
        <v>0</v>
      </c>
    </row>
    <row r="235" spans="1:34" s="54" customFormat="1" ht="14.25">
      <c r="A235" s="164">
        <v>40405</v>
      </c>
      <c r="B235" s="50" t="s">
        <v>1378</v>
      </c>
      <c r="C235" s="51" t="s">
        <v>802</v>
      </c>
      <c r="D235" s="89" t="s">
        <v>826</v>
      </c>
      <c r="E235" s="52">
        <v>0.14652777777777778</v>
      </c>
      <c r="F235" s="153" t="s">
        <v>1154</v>
      </c>
      <c r="G235" s="153" t="s">
        <v>1155</v>
      </c>
      <c r="H235" s="33">
        <v>2.373</v>
      </c>
      <c r="I235" s="33">
        <v>0.399</v>
      </c>
      <c r="J235" s="33">
        <v>0.286</v>
      </c>
      <c r="K235" s="103">
        <v>0.8585982028676202</v>
      </c>
      <c r="L235" s="103">
        <v>0.0075268680606722736</v>
      </c>
      <c r="M235" s="103">
        <v>0.03813613150740618</v>
      </c>
      <c r="N235" s="103">
        <v>0.019134971247575735</v>
      </c>
      <c r="O235" s="103">
        <v>0</v>
      </c>
      <c r="P235" s="103">
        <v>0.16190832070533132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103">
        <v>0</v>
      </c>
      <c r="W235" s="103">
        <v>0</v>
      </c>
      <c r="X235" s="103">
        <v>0</v>
      </c>
      <c r="Y235" s="103">
        <v>0</v>
      </c>
      <c r="Z235" s="103">
        <v>0</v>
      </c>
      <c r="AA235" s="68">
        <f t="shared" si="28"/>
        <v>1.0853044943886057</v>
      </c>
      <c r="AB235" s="103">
        <f t="shared" si="29"/>
        <v>0.16190832070533132</v>
      </c>
      <c r="AC235" s="104">
        <v>0</v>
      </c>
      <c r="AD235" s="104">
        <v>0</v>
      </c>
      <c r="AE235" s="104">
        <v>0</v>
      </c>
      <c r="AF235" s="104">
        <v>0</v>
      </c>
      <c r="AG235" s="104">
        <v>0</v>
      </c>
      <c r="AH235" s="54">
        <v>0</v>
      </c>
    </row>
    <row r="236" spans="1:34" s="54" customFormat="1" ht="14.25">
      <c r="A236" s="164">
        <v>40405</v>
      </c>
      <c r="B236" s="50" t="s">
        <v>1379</v>
      </c>
      <c r="C236" s="51" t="s">
        <v>803</v>
      </c>
      <c r="D236" s="89" t="s">
        <v>827</v>
      </c>
      <c r="E236" s="34">
        <v>0.15555555555555556</v>
      </c>
      <c r="F236" s="153" t="s">
        <v>1154</v>
      </c>
      <c r="G236" s="153" t="s">
        <v>1155</v>
      </c>
      <c r="H236" s="33">
        <v>2.531</v>
      </c>
      <c r="I236" s="33">
        <v>0.664</v>
      </c>
      <c r="J236" s="33">
        <v>0.303</v>
      </c>
      <c r="K236" s="103">
        <v>0.9004065337520387</v>
      </c>
      <c r="L236" s="103">
        <v>0.006282204208151773</v>
      </c>
      <c r="M236" s="103">
        <v>0.0352572685151375</v>
      </c>
      <c r="N236" s="103">
        <v>0.020096643053628373</v>
      </c>
      <c r="O236" s="103">
        <v>0</v>
      </c>
      <c r="P236" s="103">
        <v>0.18732995974124717</v>
      </c>
      <c r="Q236" s="103">
        <v>0</v>
      </c>
      <c r="R236" s="103">
        <v>0</v>
      </c>
      <c r="S236" s="103">
        <v>0</v>
      </c>
      <c r="T236" s="103">
        <v>0</v>
      </c>
      <c r="U236" s="103">
        <v>0</v>
      </c>
      <c r="V236" s="103">
        <v>0</v>
      </c>
      <c r="W236" s="103">
        <v>0</v>
      </c>
      <c r="X236" s="103">
        <v>0</v>
      </c>
      <c r="Y236" s="103">
        <v>0</v>
      </c>
      <c r="Z236" s="103">
        <v>0</v>
      </c>
      <c r="AA236" s="68">
        <f t="shared" si="28"/>
        <v>1.1493726092702035</v>
      </c>
      <c r="AB236" s="103">
        <f t="shared" si="29"/>
        <v>0.18732995974124717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54">
        <v>0</v>
      </c>
    </row>
    <row r="237" spans="1:34" s="54" customFormat="1" ht="14.25">
      <c r="A237" s="164">
        <v>40405</v>
      </c>
      <c r="B237" s="50" t="s">
        <v>1380</v>
      </c>
      <c r="C237" s="51" t="s">
        <v>804</v>
      </c>
      <c r="D237" s="89" t="s">
        <v>828</v>
      </c>
      <c r="E237" s="34">
        <v>0.16527777777777777</v>
      </c>
      <c r="F237" s="153" t="s">
        <v>1154</v>
      </c>
      <c r="G237" s="153" t="s">
        <v>1155</v>
      </c>
      <c r="H237" s="33">
        <v>2.546</v>
      </c>
      <c r="I237" s="33">
        <v>0.691</v>
      </c>
      <c r="J237" s="33">
        <v>0.308</v>
      </c>
      <c r="K237" s="103">
        <v>0.6294143482465141</v>
      </c>
      <c r="L237" s="103">
        <v>0.004752607530651864</v>
      </c>
      <c r="M237" s="103">
        <v>0.03102315590560481</v>
      </c>
      <c r="N237" s="103">
        <v>0.015103378532991815</v>
      </c>
      <c r="O237" s="103">
        <v>0</v>
      </c>
      <c r="P237" s="103">
        <v>0.1433971630844194</v>
      </c>
      <c r="Q237" s="103">
        <v>0</v>
      </c>
      <c r="R237" s="103">
        <v>0</v>
      </c>
      <c r="S237" s="103">
        <v>0</v>
      </c>
      <c r="T237" s="103">
        <v>0</v>
      </c>
      <c r="U237" s="103">
        <v>0</v>
      </c>
      <c r="V237" s="103">
        <v>0</v>
      </c>
      <c r="W237" s="103">
        <v>0</v>
      </c>
      <c r="X237" s="103">
        <v>0</v>
      </c>
      <c r="Y237" s="103">
        <v>0</v>
      </c>
      <c r="Z237" s="103">
        <v>0</v>
      </c>
      <c r="AA237" s="68">
        <f t="shared" si="28"/>
        <v>0.823690653300182</v>
      </c>
      <c r="AB237" s="103">
        <f t="shared" si="29"/>
        <v>0.1433971630844194</v>
      </c>
      <c r="AC237" s="104">
        <v>0</v>
      </c>
      <c r="AD237" s="104">
        <v>0</v>
      </c>
      <c r="AE237" s="104">
        <v>0</v>
      </c>
      <c r="AF237" s="104">
        <v>0</v>
      </c>
      <c r="AG237" s="104">
        <v>0</v>
      </c>
      <c r="AH237" s="54">
        <v>0</v>
      </c>
    </row>
    <row r="238" spans="1:34" s="54" customFormat="1" ht="14.25">
      <c r="A238" s="164">
        <v>40405</v>
      </c>
      <c r="B238" s="33" t="s">
        <v>1381</v>
      </c>
      <c r="C238" s="51" t="s">
        <v>805</v>
      </c>
      <c r="D238" s="89" t="s">
        <v>829</v>
      </c>
      <c r="E238" s="170">
        <v>0.3035185185185185</v>
      </c>
      <c r="F238" s="157" t="s">
        <v>1156</v>
      </c>
      <c r="G238" s="157" t="s">
        <v>1157</v>
      </c>
      <c r="H238" s="33">
        <v>2.379</v>
      </c>
      <c r="I238" s="33">
        <v>0.357</v>
      </c>
      <c r="J238" s="33">
        <v>0.278</v>
      </c>
      <c r="K238" s="103">
        <v>0.7130034609779793</v>
      </c>
      <c r="L238" s="103">
        <v>0.0052365001619170985</v>
      </c>
      <c r="M238" s="103">
        <v>0.02814119170984456</v>
      </c>
      <c r="N238" s="103">
        <v>0.014190515705958551</v>
      </c>
      <c r="O238" s="103">
        <v>0</v>
      </c>
      <c r="P238" s="103">
        <v>0.10192849960734233</v>
      </c>
      <c r="Q238" s="103">
        <v>0</v>
      </c>
      <c r="R238" s="103">
        <v>0</v>
      </c>
      <c r="S238" s="103">
        <v>0</v>
      </c>
      <c r="T238" s="103">
        <v>0</v>
      </c>
      <c r="U238" s="103">
        <v>0</v>
      </c>
      <c r="V238" s="103">
        <v>0</v>
      </c>
      <c r="W238" s="103">
        <v>0</v>
      </c>
      <c r="X238" s="103">
        <v>0</v>
      </c>
      <c r="Y238" s="103">
        <v>0</v>
      </c>
      <c r="Z238" s="103">
        <v>0</v>
      </c>
      <c r="AA238" s="68">
        <f t="shared" si="28"/>
        <v>0.8625001681630418</v>
      </c>
      <c r="AB238" s="103">
        <f t="shared" si="29"/>
        <v>0.10192849960734233</v>
      </c>
      <c r="AC238" s="104">
        <v>0</v>
      </c>
      <c r="AD238" s="104">
        <v>0</v>
      </c>
      <c r="AE238" s="104">
        <v>0</v>
      </c>
      <c r="AF238" s="104">
        <v>0</v>
      </c>
      <c r="AG238" s="104">
        <v>0</v>
      </c>
      <c r="AH238" s="54">
        <v>0</v>
      </c>
    </row>
    <row r="239" spans="1:34" s="54" customFormat="1" ht="14.25">
      <c r="A239" s="164">
        <v>40405</v>
      </c>
      <c r="B239" s="33" t="s">
        <v>1382</v>
      </c>
      <c r="C239" s="51" t="s">
        <v>806</v>
      </c>
      <c r="D239" s="89" t="s">
        <v>830</v>
      </c>
      <c r="E239" s="170">
        <v>0.3129398148148148</v>
      </c>
      <c r="F239" s="157" t="s">
        <v>1156</v>
      </c>
      <c r="G239" s="157" t="s">
        <v>1157</v>
      </c>
      <c r="H239" s="33">
        <v>2.384</v>
      </c>
      <c r="I239" s="33">
        <v>0.42</v>
      </c>
      <c r="J239" s="33">
        <v>0.292</v>
      </c>
      <c r="K239" s="103">
        <v>0.7154173686756635</v>
      </c>
      <c r="L239" s="103">
        <v>0.006391479139906918</v>
      </c>
      <c r="M239" s="103">
        <v>0.030738402255325536</v>
      </c>
      <c r="N239" s="103">
        <v>0.014463192486696584</v>
      </c>
      <c r="O239" s="103">
        <v>0</v>
      </c>
      <c r="P239" s="103">
        <v>0.10896075145345831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103">
        <v>0</v>
      </c>
      <c r="W239" s="103">
        <v>0</v>
      </c>
      <c r="X239" s="103">
        <v>0</v>
      </c>
      <c r="Y239" s="103">
        <v>0</v>
      </c>
      <c r="Z239" s="103">
        <v>0</v>
      </c>
      <c r="AA239" s="68">
        <f t="shared" si="28"/>
        <v>0.8759711940110508</v>
      </c>
      <c r="AB239" s="103">
        <f t="shared" si="29"/>
        <v>0.10896075145345831</v>
      </c>
      <c r="AC239" s="104">
        <v>0</v>
      </c>
      <c r="AD239" s="104">
        <v>0</v>
      </c>
      <c r="AE239" s="104">
        <v>0</v>
      </c>
      <c r="AF239" s="104">
        <v>0</v>
      </c>
      <c r="AG239" s="104">
        <v>0</v>
      </c>
      <c r="AH239" s="54">
        <v>0</v>
      </c>
    </row>
    <row r="240" spans="1:34" s="54" customFormat="1" ht="14.25">
      <c r="A240" s="164">
        <v>40405</v>
      </c>
      <c r="B240" s="33" t="s">
        <v>1383</v>
      </c>
      <c r="C240" s="51" t="s">
        <v>807</v>
      </c>
      <c r="D240" s="89" t="s">
        <v>831</v>
      </c>
      <c r="E240" s="170">
        <v>0.32033564814814813</v>
      </c>
      <c r="F240" s="157" t="s">
        <v>1156</v>
      </c>
      <c r="G240" s="157" t="s">
        <v>1157</v>
      </c>
      <c r="H240" s="33">
        <v>2.437</v>
      </c>
      <c r="I240" s="33">
        <v>0.4846</v>
      </c>
      <c r="J240" s="33">
        <v>0.2911</v>
      </c>
      <c r="K240" s="103">
        <v>0.6135098495197773</v>
      </c>
      <c r="L240" s="103">
        <v>0.009144567382394962</v>
      </c>
      <c r="M240" s="103">
        <v>0.03381842261687506</v>
      </c>
      <c r="N240" s="103">
        <v>0.01437591899304433</v>
      </c>
      <c r="O240" s="103">
        <v>0</v>
      </c>
      <c r="P240" s="103">
        <v>0.09611903325589455</v>
      </c>
      <c r="Q240" s="103">
        <v>0</v>
      </c>
      <c r="R240" s="103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v>0</v>
      </c>
      <c r="X240" s="103">
        <v>0</v>
      </c>
      <c r="Y240" s="103">
        <v>0</v>
      </c>
      <c r="Z240" s="103">
        <v>0</v>
      </c>
      <c r="AA240" s="68">
        <f t="shared" si="28"/>
        <v>0.7669677917679862</v>
      </c>
      <c r="AB240" s="103">
        <f t="shared" si="29"/>
        <v>0.09611903325589455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54">
        <v>0</v>
      </c>
    </row>
    <row r="241" spans="1:34" s="54" customFormat="1" ht="14.25">
      <c r="A241" s="164">
        <v>40405</v>
      </c>
      <c r="B241" s="33" t="s">
        <v>1384</v>
      </c>
      <c r="C241" s="51" t="s">
        <v>808</v>
      </c>
      <c r="D241" s="89" t="s">
        <v>832</v>
      </c>
      <c r="E241" s="34">
        <v>0.32797453703703705</v>
      </c>
      <c r="F241" s="157" t="s">
        <v>1156</v>
      </c>
      <c r="G241" s="157" t="s">
        <v>1157</v>
      </c>
      <c r="H241" s="33">
        <v>2.553</v>
      </c>
      <c r="I241" s="33">
        <v>0.722</v>
      </c>
      <c r="J241" s="33">
        <v>0.296</v>
      </c>
      <c r="K241" s="103">
        <v>0.9712352941176471</v>
      </c>
      <c r="L241" s="103">
        <v>0.007496670366259712</v>
      </c>
      <c r="M241" s="103">
        <v>0.04419089900110988</v>
      </c>
      <c r="N241" s="103">
        <v>0.0198157602663707</v>
      </c>
      <c r="O241" s="103">
        <v>0</v>
      </c>
      <c r="P241" s="103">
        <v>0.19254521744060782</v>
      </c>
      <c r="Q241" s="103">
        <v>0</v>
      </c>
      <c r="R241" s="103">
        <v>0</v>
      </c>
      <c r="S241" s="103">
        <v>0</v>
      </c>
      <c r="T241" s="103">
        <v>0</v>
      </c>
      <c r="U241" s="103">
        <v>0</v>
      </c>
      <c r="V241" s="103">
        <v>0</v>
      </c>
      <c r="W241" s="103">
        <v>0</v>
      </c>
      <c r="X241" s="103">
        <v>0</v>
      </c>
      <c r="Y241" s="103">
        <v>0</v>
      </c>
      <c r="Z241" s="103">
        <v>0</v>
      </c>
      <c r="AA241" s="68">
        <f t="shared" si="28"/>
        <v>1.235283841191995</v>
      </c>
      <c r="AB241" s="103">
        <f t="shared" si="29"/>
        <v>0.19254521744060782</v>
      </c>
      <c r="AC241" s="104">
        <v>0</v>
      </c>
      <c r="AD241" s="104">
        <v>0</v>
      </c>
      <c r="AE241" s="104">
        <v>0</v>
      </c>
      <c r="AF241" s="104">
        <v>0</v>
      </c>
      <c r="AG241" s="104">
        <v>0</v>
      </c>
      <c r="AH241" s="54">
        <v>0</v>
      </c>
    </row>
    <row r="242" spans="1:34" s="54" customFormat="1" ht="14.25">
      <c r="A242" s="164">
        <v>40405</v>
      </c>
      <c r="B242" s="33" t="s">
        <v>1385</v>
      </c>
      <c r="C242" s="51" t="s">
        <v>809</v>
      </c>
      <c r="D242" s="89" t="s">
        <v>833</v>
      </c>
      <c r="E242" s="34">
        <v>0.46319444444444446</v>
      </c>
      <c r="F242" s="157" t="s">
        <v>1158</v>
      </c>
      <c r="G242" s="157" t="s">
        <v>1159</v>
      </c>
      <c r="H242" s="33">
        <v>2.35</v>
      </c>
      <c r="I242" s="33">
        <v>0.347</v>
      </c>
      <c r="J242" s="33">
        <v>0.25</v>
      </c>
      <c r="K242" s="103">
        <v>0.9646846496188476</v>
      </c>
      <c r="L242" s="103">
        <v>0.004670402303071251</v>
      </c>
      <c r="M242" s="103">
        <v>0.037508261974354834</v>
      </c>
      <c r="N242" s="103">
        <v>0.018246478562930542</v>
      </c>
      <c r="O242" s="103">
        <v>0</v>
      </c>
      <c r="P242" s="103">
        <v>0.1317751564341635</v>
      </c>
      <c r="Q242" s="103">
        <v>0</v>
      </c>
      <c r="R242" s="103">
        <v>0</v>
      </c>
      <c r="S242" s="103">
        <v>0</v>
      </c>
      <c r="T242" s="103">
        <v>0</v>
      </c>
      <c r="U242" s="103">
        <v>0</v>
      </c>
      <c r="V242" s="103">
        <v>0</v>
      </c>
      <c r="W242" s="103">
        <v>0</v>
      </c>
      <c r="X242" s="103">
        <v>0</v>
      </c>
      <c r="Y242" s="103">
        <v>0</v>
      </c>
      <c r="Z242" s="103">
        <v>0</v>
      </c>
      <c r="AA242" s="68">
        <f t="shared" si="28"/>
        <v>1.1568849488933677</v>
      </c>
      <c r="AB242" s="103">
        <f t="shared" si="29"/>
        <v>0.1317751564341635</v>
      </c>
      <c r="AC242" s="104">
        <v>0</v>
      </c>
      <c r="AD242" s="104">
        <v>0</v>
      </c>
      <c r="AE242" s="104">
        <v>0</v>
      </c>
      <c r="AF242" s="104">
        <v>0</v>
      </c>
      <c r="AG242" s="104">
        <v>0</v>
      </c>
      <c r="AH242" s="54">
        <v>0</v>
      </c>
    </row>
    <row r="243" spans="1:34" s="54" customFormat="1" ht="14.25">
      <c r="A243" s="164">
        <v>40405</v>
      </c>
      <c r="B243" s="33" t="s">
        <v>1386</v>
      </c>
      <c r="C243" s="51" t="s">
        <v>810</v>
      </c>
      <c r="D243" s="89" t="s">
        <v>834</v>
      </c>
      <c r="E243" s="34">
        <v>0.46458333333333335</v>
      </c>
      <c r="F243" s="157" t="s">
        <v>1158</v>
      </c>
      <c r="G243" s="157" t="s">
        <v>1159</v>
      </c>
      <c r="H243" s="33">
        <v>2.377</v>
      </c>
      <c r="I243" s="33">
        <v>0.396</v>
      </c>
      <c r="J243" s="33">
        <v>0.258</v>
      </c>
      <c r="K243" s="103">
        <v>0.6979644370327999</v>
      </c>
      <c r="L243" s="103">
        <v>0.006663693390601216</v>
      </c>
      <c r="M243" s="103">
        <v>0.032552525183971455</v>
      </c>
      <c r="N243" s="103">
        <v>0.017463472333989396</v>
      </c>
      <c r="O243" s="103">
        <v>0</v>
      </c>
      <c r="P243" s="103">
        <v>0.11848078214101071</v>
      </c>
      <c r="Q243" s="103">
        <v>0</v>
      </c>
      <c r="R243" s="103">
        <v>0</v>
      </c>
      <c r="S243" s="103">
        <v>0</v>
      </c>
      <c r="T243" s="103">
        <v>0</v>
      </c>
      <c r="U243" s="103">
        <v>0</v>
      </c>
      <c r="V243" s="103">
        <v>0</v>
      </c>
      <c r="W243" s="103">
        <v>0</v>
      </c>
      <c r="X243" s="103">
        <v>0</v>
      </c>
      <c r="Y243" s="103">
        <v>0</v>
      </c>
      <c r="Z243" s="103">
        <v>0</v>
      </c>
      <c r="AA243" s="68">
        <f t="shared" si="28"/>
        <v>0.8731249100823726</v>
      </c>
      <c r="AB243" s="103">
        <f t="shared" si="29"/>
        <v>0.11848078214101071</v>
      </c>
      <c r="AC243" s="104">
        <v>0</v>
      </c>
      <c r="AD243" s="104">
        <v>0</v>
      </c>
      <c r="AE243" s="104">
        <v>0</v>
      </c>
      <c r="AF243" s="104">
        <v>0</v>
      </c>
      <c r="AG243" s="104">
        <v>0</v>
      </c>
      <c r="AH243" s="54">
        <v>0</v>
      </c>
    </row>
    <row r="244" spans="1:34" s="54" customFormat="1" ht="14.25">
      <c r="A244" s="164">
        <v>40405</v>
      </c>
      <c r="B244" s="33" t="s">
        <v>1387</v>
      </c>
      <c r="C244" s="51" t="s">
        <v>811</v>
      </c>
      <c r="D244" s="89" t="s">
        <v>835</v>
      </c>
      <c r="E244" s="34">
        <v>0.47152777777777777</v>
      </c>
      <c r="F244" s="157" t="s">
        <v>1158</v>
      </c>
      <c r="G244" s="157" t="s">
        <v>1159</v>
      </c>
      <c r="H244" s="33">
        <v>2.513</v>
      </c>
      <c r="I244" s="33">
        <v>0.686</v>
      </c>
      <c r="J244" s="33">
        <v>0.31</v>
      </c>
      <c r="K244" s="103">
        <v>1.1070642492950535</v>
      </c>
      <c r="L244" s="103">
        <v>0.005953643004983305</v>
      </c>
      <c r="M244" s="103">
        <v>0.04104880177120068</v>
      </c>
      <c r="N244" s="103">
        <v>0.02244722817189878</v>
      </c>
      <c r="O244" s="103">
        <v>0</v>
      </c>
      <c r="P244" s="103">
        <v>0.18367331848630758</v>
      </c>
      <c r="Q244" s="103">
        <v>0</v>
      </c>
      <c r="R244" s="103">
        <v>0</v>
      </c>
      <c r="S244" s="103">
        <v>0</v>
      </c>
      <c r="T244" s="103">
        <v>0</v>
      </c>
      <c r="U244" s="103">
        <v>0</v>
      </c>
      <c r="V244" s="103">
        <v>0</v>
      </c>
      <c r="W244" s="103">
        <v>0</v>
      </c>
      <c r="X244" s="103">
        <v>0</v>
      </c>
      <c r="Y244" s="103">
        <v>0</v>
      </c>
      <c r="Z244" s="103">
        <v>0</v>
      </c>
      <c r="AA244" s="68">
        <f t="shared" si="28"/>
        <v>1.360187240729444</v>
      </c>
      <c r="AB244" s="103">
        <f t="shared" si="29"/>
        <v>0.18367331848630758</v>
      </c>
      <c r="AC244" s="104">
        <v>0</v>
      </c>
      <c r="AD244" s="104">
        <v>0</v>
      </c>
      <c r="AE244" s="104">
        <v>0</v>
      </c>
      <c r="AF244" s="104">
        <v>0</v>
      </c>
      <c r="AG244" s="104">
        <v>0</v>
      </c>
      <c r="AH244" s="54">
        <v>0</v>
      </c>
    </row>
    <row r="245" spans="1:34" s="54" customFormat="1" ht="14.25">
      <c r="A245" s="164">
        <v>40405</v>
      </c>
      <c r="B245" s="33" t="s">
        <v>1388</v>
      </c>
      <c r="C245" s="51" t="s">
        <v>812</v>
      </c>
      <c r="D245" s="89" t="s">
        <v>836</v>
      </c>
      <c r="E245" s="34">
        <v>0.4777777777777778</v>
      </c>
      <c r="F245" s="157" t="s">
        <v>1158</v>
      </c>
      <c r="G245" s="157" t="s">
        <v>1159</v>
      </c>
      <c r="H245" s="33">
        <v>2.535</v>
      </c>
      <c r="I245" s="33">
        <v>0.6677</v>
      </c>
      <c r="J245" s="33">
        <v>0.31</v>
      </c>
      <c r="K245" s="103">
        <v>0.9922861540476814</v>
      </c>
      <c r="L245" s="103">
        <v>0.007287027333857305</v>
      </c>
      <c r="M245" s="103">
        <v>0.0372543882630338</v>
      </c>
      <c r="N245" s="103">
        <v>0.019791393764736705</v>
      </c>
      <c r="O245" s="103">
        <v>0</v>
      </c>
      <c r="P245" s="103">
        <v>0.15666998889065226</v>
      </c>
      <c r="Q245" s="103">
        <v>0</v>
      </c>
      <c r="R245" s="103">
        <v>0</v>
      </c>
      <c r="S245" s="103">
        <v>0</v>
      </c>
      <c r="T245" s="103">
        <v>0</v>
      </c>
      <c r="U245" s="103">
        <v>0</v>
      </c>
      <c r="V245" s="103">
        <v>0</v>
      </c>
      <c r="W245" s="103">
        <v>0</v>
      </c>
      <c r="X245" s="103">
        <v>0</v>
      </c>
      <c r="Y245" s="103">
        <v>0</v>
      </c>
      <c r="Z245" s="103">
        <v>0</v>
      </c>
      <c r="AA245" s="68">
        <f t="shared" si="28"/>
        <v>1.2132889522999615</v>
      </c>
      <c r="AB245" s="103">
        <f t="shared" si="29"/>
        <v>0.15666998889065226</v>
      </c>
      <c r="AC245" s="104">
        <v>0</v>
      </c>
      <c r="AD245" s="104">
        <v>0</v>
      </c>
      <c r="AE245" s="104">
        <v>0</v>
      </c>
      <c r="AF245" s="104">
        <v>0</v>
      </c>
      <c r="AG245" s="104">
        <v>0</v>
      </c>
      <c r="AH245" s="54">
        <v>0</v>
      </c>
    </row>
    <row r="246" spans="1:34" s="54" customFormat="1" ht="14.25">
      <c r="A246" s="164">
        <v>40405</v>
      </c>
      <c r="B246" s="33" t="s">
        <v>1389</v>
      </c>
      <c r="C246" s="51" t="s">
        <v>813</v>
      </c>
      <c r="D246" s="89" t="s">
        <v>837</v>
      </c>
      <c r="E246" s="34">
        <v>0.5993055555555555</v>
      </c>
      <c r="F246" s="157" t="s">
        <v>1160</v>
      </c>
      <c r="G246" s="157" t="s">
        <v>1161</v>
      </c>
      <c r="H246" s="33">
        <v>2.366</v>
      </c>
      <c r="I246" s="33">
        <v>0.376</v>
      </c>
      <c r="J246" s="33">
        <v>0.283</v>
      </c>
      <c r="K246" s="103">
        <v>0.7203181442161865</v>
      </c>
      <c r="L246" s="103">
        <v>0.0050920308837722325</v>
      </c>
      <c r="M246" s="103">
        <v>0.023717427271473874</v>
      </c>
      <c r="N246" s="103">
        <v>0.011545567351440784</v>
      </c>
      <c r="O246" s="103">
        <v>0</v>
      </c>
      <c r="P246" s="103">
        <v>0.1034234242969269</v>
      </c>
      <c r="Q246" s="103">
        <v>0</v>
      </c>
      <c r="R246" s="103">
        <v>0</v>
      </c>
      <c r="S246" s="103">
        <v>0</v>
      </c>
      <c r="T246" s="103">
        <v>0</v>
      </c>
      <c r="U246" s="103">
        <v>0</v>
      </c>
      <c r="V246" s="103">
        <v>0</v>
      </c>
      <c r="W246" s="103">
        <v>0</v>
      </c>
      <c r="X246" s="103">
        <v>0</v>
      </c>
      <c r="Y246" s="103">
        <v>0</v>
      </c>
      <c r="Z246" s="103">
        <v>0</v>
      </c>
      <c r="AA246" s="68">
        <f t="shared" si="28"/>
        <v>0.8640965940198001</v>
      </c>
      <c r="AB246" s="103">
        <f t="shared" si="29"/>
        <v>0.1034234242969269</v>
      </c>
      <c r="AC246" s="104">
        <v>0</v>
      </c>
      <c r="AD246" s="104">
        <v>0</v>
      </c>
      <c r="AE246" s="104">
        <v>0</v>
      </c>
      <c r="AF246" s="104">
        <v>0</v>
      </c>
      <c r="AG246" s="104">
        <v>0</v>
      </c>
      <c r="AH246" s="54">
        <v>0</v>
      </c>
    </row>
    <row r="247" spans="1:34" s="54" customFormat="1" ht="14.25">
      <c r="A247" s="164">
        <v>40405</v>
      </c>
      <c r="B247" s="33" t="s">
        <v>1127</v>
      </c>
      <c r="C247" s="51" t="s">
        <v>814</v>
      </c>
      <c r="D247" s="89" t="s">
        <v>838</v>
      </c>
      <c r="E247" s="34">
        <v>0.6083333333333333</v>
      </c>
      <c r="F247" s="157" t="s">
        <v>1160</v>
      </c>
      <c r="G247" s="157" t="s">
        <v>1161</v>
      </c>
      <c r="H247" s="33">
        <v>2.342</v>
      </c>
      <c r="I247" s="33">
        <v>0.368</v>
      </c>
      <c r="J247" s="33">
        <v>0.264</v>
      </c>
      <c r="K247" s="103">
        <v>0.7201101716431116</v>
      </c>
      <c r="L247" s="103">
        <v>0.0044976496203232835</v>
      </c>
      <c r="M247" s="103">
        <v>0.02908277490979312</v>
      </c>
      <c r="N247" s="103">
        <v>0.013249832665276698</v>
      </c>
      <c r="O247" s="103">
        <v>0</v>
      </c>
      <c r="P247" s="103">
        <v>0.12622803704085253</v>
      </c>
      <c r="Q247" s="103">
        <v>0</v>
      </c>
      <c r="R247" s="103">
        <v>0</v>
      </c>
      <c r="S247" s="103">
        <v>0</v>
      </c>
      <c r="T247" s="103">
        <v>0</v>
      </c>
      <c r="U247" s="103">
        <v>0</v>
      </c>
      <c r="V247" s="103">
        <v>0</v>
      </c>
      <c r="W247" s="103">
        <v>0</v>
      </c>
      <c r="X247" s="103">
        <v>0</v>
      </c>
      <c r="Y247" s="103">
        <v>0</v>
      </c>
      <c r="Z247" s="103">
        <v>0</v>
      </c>
      <c r="AA247" s="68">
        <f t="shared" si="28"/>
        <v>0.8931684658793573</v>
      </c>
      <c r="AB247" s="103">
        <f t="shared" si="29"/>
        <v>0.12622803704085253</v>
      </c>
      <c r="AC247" s="104">
        <v>0</v>
      </c>
      <c r="AD247" s="104">
        <v>0</v>
      </c>
      <c r="AE247" s="104">
        <v>0</v>
      </c>
      <c r="AF247" s="104">
        <v>0</v>
      </c>
      <c r="AG247" s="104">
        <v>0</v>
      </c>
      <c r="AH247" s="54">
        <v>0</v>
      </c>
    </row>
    <row r="248" spans="1:34" s="54" customFormat="1" ht="14.25">
      <c r="A248" s="164">
        <v>40405</v>
      </c>
      <c r="B248" s="33" t="s">
        <v>1128</v>
      </c>
      <c r="C248" s="51" t="s">
        <v>815</v>
      </c>
      <c r="D248" s="89" t="s">
        <v>839</v>
      </c>
      <c r="E248" s="34">
        <v>0.6159722222222223</v>
      </c>
      <c r="F248" s="157" t="s">
        <v>1160</v>
      </c>
      <c r="G248" s="157" t="s">
        <v>1161</v>
      </c>
      <c r="H248" s="33">
        <v>2.249</v>
      </c>
      <c r="I248" s="33">
        <v>0.31</v>
      </c>
      <c r="J248" s="33">
        <v>0.283</v>
      </c>
      <c r="K248" s="103">
        <v>0.6221280707209809</v>
      </c>
      <c r="L248" s="103">
        <v>0.005746634978454977</v>
      </c>
      <c r="M248" s="103">
        <v>0.027943560925769623</v>
      </c>
      <c r="N248" s="103">
        <v>0.016362556083692418</v>
      </c>
      <c r="O248" s="103">
        <v>0</v>
      </c>
      <c r="P248" s="103">
        <v>0.09507984441517871</v>
      </c>
      <c r="Q248" s="103">
        <v>0</v>
      </c>
      <c r="R248" s="103">
        <v>0</v>
      </c>
      <c r="S248" s="103">
        <v>0</v>
      </c>
      <c r="T248" s="103">
        <v>0</v>
      </c>
      <c r="U248" s="103">
        <v>0</v>
      </c>
      <c r="V248" s="103">
        <v>0</v>
      </c>
      <c r="W248" s="103">
        <v>0</v>
      </c>
      <c r="X248" s="103">
        <v>0</v>
      </c>
      <c r="Y248" s="103">
        <v>0</v>
      </c>
      <c r="Z248" s="103">
        <v>0</v>
      </c>
      <c r="AA248" s="68">
        <f t="shared" si="28"/>
        <v>0.7672606671240766</v>
      </c>
      <c r="AB248" s="103">
        <f t="shared" si="29"/>
        <v>0.09507984441517871</v>
      </c>
      <c r="AC248" s="104">
        <v>0</v>
      </c>
      <c r="AD248" s="104">
        <v>0</v>
      </c>
      <c r="AE248" s="104">
        <v>0</v>
      </c>
      <c r="AF248" s="104">
        <v>0</v>
      </c>
      <c r="AG248" s="104">
        <v>0</v>
      </c>
      <c r="AH248" s="54">
        <v>0</v>
      </c>
    </row>
    <row r="249" spans="1:34" s="54" customFormat="1" ht="14.25">
      <c r="A249" s="164">
        <v>40405</v>
      </c>
      <c r="B249" s="33" t="s">
        <v>1129</v>
      </c>
      <c r="C249" s="51" t="s">
        <v>816</v>
      </c>
      <c r="D249" s="89" t="s">
        <v>840</v>
      </c>
      <c r="E249" s="34">
        <v>0.6208333333333333</v>
      </c>
      <c r="F249" s="157" t="s">
        <v>1160</v>
      </c>
      <c r="G249" s="157" t="s">
        <v>1161</v>
      </c>
      <c r="H249" s="33">
        <v>2.505</v>
      </c>
      <c r="I249" s="33">
        <v>0.602</v>
      </c>
      <c r="J249" s="33">
        <v>0.298</v>
      </c>
      <c r="K249" s="103">
        <v>0.9600052118124629</v>
      </c>
      <c r="L249" s="103">
        <v>0.007509781324093989</v>
      </c>
      <c r="M249" s="103">
        <v>0.03743292544171946</v>
      </c>
      <c r="N249" s="103">
        <v>0.02200742866790478</v>
      </c>
      <c r="O249" s="103">
        <v>0</v>
      </c>
      <c r="P249" s="103">
        <v>0.16799986432859615</v>
      </c>
      <c r="Q249" s="103">
        <v>0</v>
      </c>
      <c r="R249" s="103">
        <v>0</v>
      </c>
      <c r="S249" s="103">
        <v>0</v>
      </c>
      <c r="T249" s="103">
        <v>0</v>
      </c>
      <c r="U249" s="103">
        <v>0</v>
      </c>
      <c r="V249" s="103">
        <v>0</v>
      </c>
      <c r="W249" s="103">
        <v>0</v>
      </c>
      <c r="X249" s="103">
        <v>0</v>
      </c>
      <c r="Y249" s="103">
        <v>0</v>
      </c>
      <c r="Z249" s="103">
        <v>0</v>
      </c>
      <c r="AA249" s="68">
        <f t="shared" si="28"/>
        <v>1.1949552115747775</v>
      </c>
      <c r="AB249" s="103">
        <f t="shared" si="29"/>
        <v>0.16799986432859615</v>
      </c>
      <c r="AC249" s="104">
        <v>0</v>
      </c>
      <c r="AD249" s="104">
        <v>0</v>
      </c>
      <c r="AE249" s="104">
        <v>0</v>
      </c>
      <c r="AF249" s="104">
        <v>0</v>
      </c>
      <c r="AG249" s="104">
        <v>0</v>
      </c>
      <c r="AH249" s="54">
        <v>0</v>
      </c>
    </row>
    <row r="250" spans="1:34" s="54" customFormat="1" ht="14.25">
      <c r="A250" s="164">
        <v>40405</v>
      </c>
      <c r="B250" s="33" t="s">
        <v>1130</v>
      </c>
      <c r="C250" s="51" t="s">
        <v>817</v>
      </c>
      <c r="D250" s="89" t="s">
        <v>703</v>
      </c>
      <c r="E250" s="34">
        <v>0.7819444444444444</v>
      </c>
      <c r="F250" s="157" t="s">
        <v>1162</v>
      </c>
      <c r="G250" s="157" t="s">
        <v>1163</v>
      </c>
      <c r="H250" s="33">
        <v>2.291</v>
      </c>
      <c r="I250" s="33">
        <v>0.324</v>
      </c>
      <c r="J250" s="33">
        <v>0.266</v>
      </c>
      <c r="K250" s="103">
        <v>0.7330651758031533</v>
      </c>
      <c r="L250" s="103">
        <v>0.00622765353915166</v>
      </c>
      <c r="M250" s="103">
        <v>0.02772478395672538</v>
      </c>
      <c r="N250" s="103">
        <v>0.016077247839567252</v>
      </c>
      <c r="O250" s="103">
        <v>0</v>
      </c>
      <c r="P250" s="103">
        <v>0.09290612523602818</v>
      </c>
      <c r="Q250" s="103">
        <v>0</v>
      </c>
      <c r="R250" s="103">
        <v>0</v>
      </c>
      <c r="S250" s="103">
        <v>0</v>
      </c>
      <c r="T250" s="103">
        <v>0</v>
      </c>
      <c r="U250" s="103">
        <v>0</v>
      </c>
      <c r="V250" s="103">
        <v>0</v>
      </c>
      <c r="W250" s="103">
        <v>0</v>
      </c>
      <c r="X250" s="103">
        <v>0</v>
      </c>
      <c r="Y250" s="103">
        <v>0</v>
      </c>
      <c r="Z250" s="103">
        <v>0</v>
      </c>
      <c r="AA250" s="68">
        <f t="shared" si="28"/>
        <v>0.8760009863746258</v>
      </c>
      <c r="AB250" s="103">
        <f t="shared" si="29"/>
        <v>0.09290612523602818</v>
      </c>
      <c r="AC250" s="104">
        <v>0</v>
      </c>
      <c r="AD250" s="104">
        <v>0</v>
      </c>
      <c r="AE250" s="104">
        <v>0</v>
      </c>
      <c r="AF250" s="104">
        <v>0</v>
      </c>
      <c r="AG250" s="104">
        <v>0</v>
      </c>
      <c r="AH250" s="54">
        <v>0</v>
      </c>
    </row>
    <row r="251" spans="1:34" s="54" customFormat="1" ht="14.25">
      <c r="A251" s="164">
        <v>40405</v>
      </c>
      <c r="B251" s="33" t="s">
        <v>1131</v>
      </c>
      <c r="C251" s="51" t="s">
        <v>818</v>
      </c>
      <c r="D251" s="89" t="s">
        <v>704</v>
      </c>
      <c r="E251" s="34">
        <v>0.7916666666666666</v>
      </c>
      <c r="F251" s="157" t="s">
        <v>1162</v>
      </c>
      <c r="G251" s="157" t="s">
        <v>1163</v>
      </c>
      <c r="H251" s="33">
        <v>2.325</v>
      </c>
      <c r="I251" s="33">
        <v>0.335</v>
      </c>
      <c r="J251" s="33">
        <v>0.286</v>
      </c>
      <c r="K251" s="103">
        <v>0.9323202002770824</v>
      </c>
      <c r="L251" s="103">
        <v>0.01113676688622609</v>
      </c>
      <c r="M251" s="103">
        <v>0.05818000631942251</v>
      </c>
      <c r="N251" s="103">
        <v>0.023393610901813997</v>
      </c>
      <c r="O251" s="103">
        <v>0</v>
      </c>
      <c r="P251" s="103">
        <v>0.1479791894159461</v>
      </c>
      <c r="Q251" s="103">
        <v>0</v>
      </c>
      <c r="R251" s="103">
        <v>0</v>
      </c>
      <c r="S251" s="103">
        <v>0</v>
      </c>
      <c r="T251" s="103">
        <v>0</v>
      </c>
      <c r="U251" s="103">
        <v>0</v>
      </c>
      <c r="V251" s="103">
        <v>0</v>
      </c>
      <c r="W251" s="103">
        <v>0</v>
      </c>
      <c r="X251" s="103">
        <v>0</v>
      </c>
      <c r="Y251" s="103">
        <v>0</v>
      </c>
      <c r="Z251" s="103">
        <v>0</v>
      </c>
      <c r="AA251" s="68">
        <f t="shared" si="28"/>
        <v>1.1730097738004912</v>
      </c>
      <c r="AB251" s="103">
        <f t="shared" si="29"/>
        <v>0.1479791894159461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54">
        <v>0</v>
      </c>
    </row>
    <row r="252" spans="1:34" s="54" customFormat="1" ht="14.25">
      <c r="A252" s="164">
        <v>40405</v>
      </c>
      <c r="B252" s="33" t="s">
        <v>1132</v>
      </c>
      <c r="C252" s="51" t="s">
        <v>819</v>
      </c>
      <c r="D252" s="89" t="s">
        <v>705</v>
      </c>
      <c r="E252" s="34">
        <v>0.8048611111111111</v>
      </c>
      <c r="F252" s="157" t="s">
        <v>1162</v>
      </c>
      <c r="G252" s="157" t="s">
        <v>1163</v>
      </c>
      <c r="H252" s="33">
        <v>2.338</v>
      </c>
      <c r="I252" s="33">
        <v>0.403</v>
      </c>
      <c r="J252" s="33">
        <v>0.305</v>
      </c>
      <c r="K252" s="103">
        <v>0.4669492479615677</v>
      </c>
      <c r="L252" s="103">
        <v>0.006856545033168507</v>
      </c>
      <c r="M252" s="103">
        <v>0.03209604323634555</v>
      </c>
      <c r="N252" s="103">
        <v>0.01615920883492686</v>
      </c>
      <c r="O252" s="103">
        <v>0</v>
      </c>
      <c r="P252" s="103">
        <v>0.09703700005616471</v>
      </c>
      <c r="Q252" s="103">
        <v>0</v>
      </c>
      <c r="R252" s="103">
        <v>0</v>
      </c>
      <c r="S252" s="103">
        <v>0</v>
      </c>
      <c r="T252" s="103">
        <v>0</v>
      </c>
      <c r="U252" s="103">
        <v>0</v>
      </c>
      <c r="V252" s="103">
        <v>0</v>
      </c>
      <c r="W252" s="103">
        <v>0</v>
      </c>
      <c r="X252" s="103">
        <v>0</v>
      </c>
      <c r="Y252" s="103">
        <v>0</v>
      </c>
      <c r="Z252" s="103">
        <v>0</v>
      </c>
      <c r="AA252" s="68">
        <f t="shared" si="28"/>
        <v>0.6190980451221733</v>
      </c>
      <c r="AB252" s="103">
        <f t="shared" si="29"/>
        <v>0.09703700005616471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54">
        <v>0</v>
      </c>
    </row>
    <row r="253" spans="1:34" s="54" customFormat="1" ht="14.25">
      <c r="A253" s="164">
        <v>40405</v>
      </c>
      <c r="B253" s="33" t="s">
        <v>1133</v>
      </c>
      <c r="C253" s="51" t="s">
        <v>820</v>
      </c>
      <c r="D253" s="89" t="s">
        <v>706</v>
      </c>
      <c r="E253" s="34">
        <v>0.8152777777777778</v>
      </c>
      <c r="F253" s="157" t="s">
        <v>1162</v>
      </c>
      <c r="G253" s="157" t="s">
        <v>1163</v>
      </c>
      <c r="H253" s="33">
        <v>2.508</v>
      </c>
      <c r="I253" s="33">
        <v>0.61</v>
      </c>
      <c r="J253" s="33">
        <v>0.289</v>
      </c>
      <c r="K253" s="103">
        <v>0.4414553660252833</v>
      </c>
      <c r="L253" s="103">
        <v>0.006181908621066169</v>
      </c>
      <c r="M253" s="103">
        <v>0.025590226384878557</v>
      </c>
      <c r="N253" s="103">
        <v>0.01063863344090457</v>
      </c>
      <c r="O253" s="103">
        <v>0</v>
      </c>
      <c r="P253" s="103">
        <v>0.08249474733805776</v>
      </c>
      <c r="Q253" s="103">
        <v>0</v>
      </c>
      <c r="R253" s="103">
        <v>0</v>
      </c>
      <c r="S253" s="103">
        <v>0</v>
      </c>
      <c r="T253" s="103">
        <v>0</v>
      </c>
      <c r="U253" s="103">
        <v>0</v>
      </c>
      <c r="V253" s="103">
        <v>0</v>
      </c>
      <c r="W253" s="103">
        <v>0</v>
      </c>
      <c r="X253" s="103">
        <v>0</v>
      </c>
      <c r="Y253" s="103">
        <v>0</v>
      </c>
      <c r="Z253" s="103">
        <v>0</v>
      </c>
      <c r="AA253" s="68">
        <f t="shared" si="28"/>
        <v>0.5663608818101903</v>
      </c>
      <c r="AB253" s="103">
        <f t="shared" si="29"/>
        <v>0.08249474733805776</v>
      </c>
      <c r="AC253" s="104">
        <v>0</v>
      </c>
      <c r="AD253" s="104">
        <v>0</v>
      </c>
      <c r="AE253" s="104">
        <v>0</v>
      </c>
      <c r="AF253" s="104">
        <v>0</v>
      </c>
      <c r="AG253" s="104">
        <v>0</v>
      </c>
      <c r="AH253" s="54">
        <v>0</v>
      </c>
    </row>
    <row r="254" spans="1:34" s="54" customFormat="1" ht="14.25">
      <c r="A254" s="164">
        <v>40405</v>
      </c>
      <c r="B254" s="33" t="s">
        <v>1134</v>
      </c>
      <c r="C254" s="51" t="s">
        <v>821</v>
      </c>
      <c r="D254" s="89" t="s">
        <v>707</v>
      </c>
      <c r="E254" s="34">
        <v>0.9631944444444445</v>
      </c>
      <c r="F254" s="157" t="s">
        <v>1164</v>
      </c>
      <c r="G254" s="157" t="s">
        <v>1165</v>
      </c>
      <c r="H254" s="33">
        <v>2.278</v>
      </c>
      <c r="I254" s="33">
        <v>0.284</v>
      </c>
      <c r="J254" s="33">
        <v>0.261</v>
      </c>
      <c r="K254" s="103">
        <v>0.5132546791161434</v>
      </c>
      <c r="L254" s="103">
        <v>0.006842283155181884</v>
      </c>
      <c r="M254" s="103">
        <v>0.02198709282183447</v>
      </c>
      <c r="N254" s="103">
        <v>0.009470721196501754</v>
      </c>
      <c r="O254" s="103">
        <v>0</v>
      </c>
      <c r="P254" s="103">
        <v>0.07441701537623492</v>
      </c>
      <c r="Q254" s="103">
        <v>0</v>
      </c>
      <c r="R254" s="103">
        <v>0</v>
      </c>
      <c r="S254" s="103">
        <v>0</v>
      </c>
      <c r="T254" s="103">
        <v>0</v>
      </c>
      <c r="U254" s="103">
        <v>0</v>
      </c>
      <c r="V254" s="103">
        <v>0</v>
      </c>
      <c r="W254" s="103">
        <v>0</v>
      </c>
      <c r="X254" s="103">
        <v>0</v>
      </c>
      <c r="Y254" s="103">
        <v>0</v>
      </c>
      <c r="Z254" s="103">
        <v>0</v>
      </c>
      <c r="AA254" s="68">
        <f t="shared" si="28"/>
        <v>0.6259717916658963</v>
      </c>
      <c r="AB254" s="103">
        <f t="shared" si="29"/>
        <v>0.07441701537623492</v>
      </c>
      <c r="AC254" s="104">
        <v>0</v>
      </c>
      <c r="AD254" s="104">
        <v>0</v>
      </c>
      <c r="AE254" s="104">
        <v>0</v>
      </c>
      <c r="AF254" s="104">
        <v>0</v>
      </c>
      <c r="AG254" s="104">
        <v>0</v>
      </c>
      <c r="AH254" s="54">
        <v>0</v>
      </c>
    </row>
    <row r="255" spans="1:34" s="54" customFormat="1" ht="14.25">
      <c r="A255" s="164">
        <v>40405</v>
      </c>
      <c r="B255" s="33" t="s">
        <v>1135</v>
      </c>
      <c r="C255" s="51" t="s">
        <v>822</v>
      </c>
      <c r="D255" s="89" t="s">
        <v>708</v>
      </c>
      <c r="E255" s="34">
        <v>0.9722222222222222</v>
      </c>
      <c r="F255" s="157" t="s">
        <v>1164</v>
      </c>
      <c r="G255" s="157" t="s">
        <v>1165</v>
      </c>
      <c r="H255" s="33">
        <v>2.38</v>
      </c>
      <c r="I255" s="33">
        <v>0.419</v>
      </c>
      <c r="J255" s="33">
        <v>0.305</v>
      </c>
      <c r="K255" s="103">
        <v>0.4711208003548832</v>
      </c>
      <c r="L255" s="103">
        <v>0.003273913754056641</v>
      </c>
      <c r="M255" s="103">
        <v>0.02609908710980365</v>
      </c>
      <c r="N255" s="103">
        <v>0.012173425789731736</v>
      </c>
      <c r="O255" s="103">
        <v>0</v>
      </c>
      <c r="P255" s="103">
        <v>0.07254095741281237</v>
      </c>
      <c r="Q255" s="103">
        <v>0</v>
      </c>
      <c r="R255" s="103">
        <v>0</v>
      </c>
      <c r="S255" s="103">
        <v>0</v>
      </c>
      <c r="T255" s="103">
        <v>0</v>
      </c>
      <c r="U255" s="103">
        <v>0</v>
      </c>
      <c r="V255" s="103">
        <v>0</v>
      </c>
      <c r="W255" s="103">
        <v>0</v>
      </c>
      <c r="X255" s="103">
        <v>0</v>
      </c>
      <c r="Y255" s="103">
        <v>0</v>
      </c>
      <c r="Z255" s="103">
        <v>0</v>
      </c>
      <c r="AA255" s="68">
        <f t="shared" si="28"/>
        <v>0.5852081844212876</v>
      </c>
      <c r="AB255" s="103">
        <f t="shared" si="29"/>
        <v>0.07254095741281237</v>
      </c>
      <c r="AC255" s="104">
        <v>0</v>
      </c>
      <c r="AD255" s="104">
        <v>0</v>
      </c>
      <c r="AE255" s="104">
        <v>0</v>
      </c>
      <c r="AF255" s="104">
        <v>0</v>
      </c>
      <c r="AG255" s="104">
        <v>0</v>
      </c>
      <c r="AH255" s="54">
        <v>0</v>
      </c>
    </row>
    <row r="256" spans="1:34" s="54" customFormat="1" ht="14.25">
      <c r="A256" s="164">
        <v>40405</v>
      </c>
      <c r="B256" s="33" t="s">
        <v>1136</v>
      </c>
      <c r="C256" s="51" t="s">
        <v>823</v>
      </c>
      <c r="D256" s="89" t="s">
        <v>709</v>
      </c>
      <c r="E256" s="34">
        <v>0.9812500000000001</v>
      </c>
      <c r="F256" s="157" t="s">
        <v>1164</v>
      </c>
      <c r="G256" s="157" t="s">
        <v>1165</v>
      </c>
      <c r="H256" s="33">
        <v>2.466</v>
      </c>
      <c r="I256" s="33">
        <v>0.541</v>
      </c>
      <c r="J256" s="33">
        <v>0.317</v>
      </c>
      <c r="K256" s="103">
        <v>0.559703263714271</v>
      </c>
      <c r="L256" s="103">
        <v>0</v>
      </c>
      <c r="M256" s="103">
        <v>0</v>
      </c>
      <c r="N256" s="103">
        <v>0</v>
      </c>
      <c r="O256" s="103">
        <v>0</v>
      </c>
      <c r="P256" s="103">
        <v>0.11991332862369651</v>
      </c>
      <c r="Q256" s="103">
        <v>0</v>
      </c>
      <c r="R256" s="103">
        <v>0</v>
      </c>
      <c r="S256" s="103">
        <v>0</v>
      </c>
      <c r="T256" s="103">
        <v>0</v>
      </c>
      <c r="U256" s="103">
        <v>0</v>
      </c>
      <c r="V256" s="103">
        <v>0</v>
      </c>
      <c r="W256" s="103">
        <v>0</v>
      </c>
      <c r="X256" s="103">
        <v>0</v>
      </c>
      <c r="Y256" s="103">
        <v>0</v>
      </c>
      <c r="Z256" s="103">
        <v>0</v>
      </c>
      <c r="AA256" s="68">
        <f t="shared" si="28"/>
        <v>0.6796165923379676</v>
      </c>
      <c r="AB256" s="103">
        <f t="shared" si="29"/>
        <v>0.11991332862369651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54">
        <v>0</v>
      </c>
    </row>
    <row r="257" spans="1:34" s="54" customFormat="1" ht="14.25">
      <c r="A257" s="164">
        <v>40405</v>
      </c>
      <c r="B257" s="33" t="s">
        <v>1137</v>
      </c>
      <c r="C257" s="51" t="s">
        <v>824</v>
      </c>
      <c r="D257" s="89" t="s">
        <v>710</v>
      </c>
      <c r="E257" s="34">
        <v>0.9902777777777777</v>
      </c>
      <c r="F257" s="157" t="s">
        <v>1164</v>
      </c>
      <c r="G257" s="157" t="s">
        <v>1165</v>
      </c>
      <c r="H257" s="33">
        <v>2.498</v>
      </c>
      <c r="I257" s="33">
        <v>0.536</v>
      </c>
      <c r="J257" s="33">
        <v>0.322</v>
      </c>
      <c r="K257" s="103">
        <v>0.6503996734375572</v>
      </c>
      <c r="L257" s="103">
        <v>0.01058890906210779</v>
      </c>
      <c r="M257" s="103">
        <v>0.03455834866633361</v>
      </c>
      <c r="N257" s="103">
        <v>0.013428661946945789</v>
      </c>
      <c r="O257" s="103">
        <v>0</v>
      </c>
      <c r="P257" s="103">
        <v>0.1348507208922742</v>
      </c>
      <c r="Q257" s="103">
        <v>0</v>
      </c>
      <c r="R257" s="103">
        <v>0</v>
      </c>
      <c r="S257" s="103">
        <v>0</v>
      </c>
      <c r="T257" s="103">
        <v>0</v>
      </c>
      <c r="U257" s="103">
        <v>0</v>
      </c>
      <c r="V257" s="103">
        <v>0</v>
      </c>
      <c r="W257" s="103">
        <v>0</v>
      </c>
      <c r="X257" s="103">
        <v>0</v>
      </c>
      <c r="Y257" s="103">
        <v>0</v>
      </c>
      <c r="Z257" s="103">
        <v>0</v>
      </c>
      <c r="AA257" s="68">
        <f t="shared" si="28"/>
        <v>0.8438263140052186</v>
      </c>
      <c r="AB257" s="103">
        <f t="shared" si="29"/>
        <v>0.1348507208922742</v>
      </c>
      <c r="AC257" s="104">
        <v>0</v>
      </c>
      <c r="AD257" s="104">
        <v>0</v>
      </c>
      <c r="AE257" s="104">
        <v>0</v>
      </c>
      <c r="AF257" s="104">
        <v>0</v>
      </c>
      <c r="AG257" s="104">
        <v>0</v>
      </c>
      <c r="AH257" s="54">
        <v>0</v>
      </c>
    </row>
    <row r="258" spans="1:34" s="77" customFormat="1" ht="14.25">
      <c r="A258" s="105"/>
      <c r="B258" s="106" t="s">
        <v>576</v>
      </c>
      <c r="C258" s="107" t="s">
        <v>577</v>
      </c>
      <c r="D258" s="158" t="s">
        <v>578</v>
      </c>
      <c r="E258" s="108"/>
      <c r="F258" s="97"/>
      <c r="G258" s="97"/>
      <c r="H258" s="106"/>
      <c r="I258" s="106"/>
      <c r="J258" s="106"/>
      <c r="K258" s="78">
        <v>0.01767694345058315</v>
      </c>
      <c r="L258" s="78">
        <v>0.009475907253380418</v>
      </c>
      <c r="M258" s="78">
        <v>0.025440337344918913</v>
      </c>
      <c r="N258" s="78">
        <v>0.011930509734677755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79">
        <f t="shared" si="28"/>
        <v>0.06452369778356024</v>
      </c>
      <c r="AB258" s="78">
        <f t="shared" si="29"/>
        <v>0</v>
      </c>
      <c r="AC258" s="109">
        <v>0</v>
      </c>
      <c r="AD258" s="109">
        <v>0</v>
      </c>
      <c r="AE258" s="109">
        <v>0</v>
      </c>
      <c r="AF258" s="109">
        <v>0</v>
      </c>
      <c r="AG258" s="109">
        <v>0</v>
      </c>
      <c r="AH258" s="77">
        <v>0</v>
      </c>
    </row>
    <row r="259" spans="1:34" s="54" customFormat="1" ht="14.25">
      <c r="A259" s="94">
        <v>40409</v>
      </c>
      <c r="B259" s="85" t="s">
        <v>711</v>
      </c>
      <c r="C259" s="14" t="s">
        <v>381</v>
      </c>
      <c r="D259" s="89" t="s">
        <v>579</v>
      </c>
      <c r="E259" s="84">
        <v>0.3020833333333333</v>
      </c>
      <c r="F259" s="85" t="s">
        <v>731</v>
      </c>
      <c r="G259" s="85" t="s">
        <v>732</v>
      </c>
      <c r="H259" s="90">
        <v>2.2998</v>
      </c>
      <c r="I259" s="90">
        <v>0.3114</v>
      </c>
      <c r="J259" s="90">
        <v>0.2296</v>
      </c>
      <c r="K259" s="103">
        <v>2.6496966499604326</v>
      </c>
      <c r="L259" s="103">
        <v>0.014501450804537063</v>
      </c>
      <c r="M259" s="103">
        <v>0.07285017145871801</v>
      </c>
      <c r="N259" s="103">
        <v>0.03974544974940649</v>
      </c>
      <c r="O259" s="103">
        <v>0.060861250329728306</v>
      </c>
      <c r="P259" s="103">
        <v>0.13487149722712097</v>
      </c>
      <c r="Q259" s="103">
        <v>0.012031329227962866</v>
      </c>
      <c r="R259" s="103">
        <v>0</v>
      </c>
      <c r="S259" s="103">
        <v>0</v>
      </c>
      <c r="T259" s="103">
        <v>0</v>
      </c>
      <c r="U259" s="103">
        <v>0.0014650488660514316</v>
      </c>
      <c r="V259" s="103">
        <v>0</v>
      </c>
      <c r="W259" s="103">
        <v>0</v>
      </c>
      <c r="X259" s="103">
        <v>0</v>
      </c>
      <c r="Y259" s="103">
        <v>0</v>
      </c>
      <c r="Z259" s="103">
        <v>0</v>
      </c>
      <c r="AA259" s="68">
        <f t="shared" si="28"/>
        <v>2.9860228476239574</v>
      </c>
      <c r="AB259" s="103">
        <f t="shared" si="29"/>
        <v>0.14836787532113527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54">
        <v>0</v>
      </c>
    </row>
    <row r="260" spans="1:34" s="54" customFormat="1" ht="14.25">
      <c r="A260" s="94">
        <v>40409</v>
      </c>
      <c r="B260" s="85" t="s">
        <v>712</v>
      </c>
      <c r="C260" s="14" t="s">
        <v>380</v>
      </c>
      <c r="D260" s="89" t="s">
        <v>580</v>
      </c>
      <c r="E260" s="84">
        <v>0.3090277777777778</v>
      </c>
      <c r="F260" s="85" t="s">
        <v>731</v>
      </c>
      <c r="G260" s="85" t="s">
        <v>732</v>
      </c>
      <c r="H260" s="90">
        <v>2.378</v>
      </c>
      <c r="I260" s="90">
        <v>0.427</v>
      </c>
      <c r="J260" s="90">
        <v>0.262</v>
      </c>
      <c r="K260" s="103">
        <v>2.7575002828264994</v>
      </c>
      <c r="L260" s="103">
        <v>0.01727518052608488</v>
      </c>
      <c r="M260" s="103">
        <v>0.0825012485755202</v>
      </c>
      <c r="N260" s="103">
        <v>0.045923642363822494</v>
      </c>
      <c r="O260" s="103">
        <v>0.05931326966747882</v>
      </c>
      <c r="P260" s="103">
        <v>0.1590436374773571</v>
      </c>
      <c r="Q260" s="103">
        <v>0.015169809519972493</v>
      </c>
      <c r="R260" s="103">
        <v>0</v>
      </c>
      <c r="S260" s="103">
        <v>0</v>
      </c>
      <c r="T260" s="103">
        <v>0</v>
      </c>
      <c r="U260" s="103">
        <v>0.002159997831146015</v>
      </c>
      <c r="V260" s="103">
        <v>0</v>
      </c>
      <c r="W260" s="103">
        <v>0</v>
      </c>
      <c r="X260" s="103">
        <v>0</v>
      </c>
      <c r="Y260" s="103">
        <v>0</v>
      </c>
      <c r="Z260" s="103">
        <v>0</v>
      </c>
      <c r="AA260" s="68">
        <f t="shared" si="28"/>
        <v>3.1388870687878816</v>
      </c>
      <c r="AB260" s="103">
        <f t="shared" si="29"/>
        <v>0.1763734448284756</v>
      </c>
      <c r="AC260" s="104">
        <v>0</v>
      </c>
      <c r="AD260" s="104">
        <v>0</v>
      </c>
      <c r="AE260" s="104">
        <v>0</v>
      </c>
      <c r="AF260" s="104">
        <v>0</v>
      </c>
      <c r="AG260" s="104">
        <v>0</v>
      </c>
      <c r="AH260" s="54">
        <v>0</v>
      </c>
    </row>
    <row r="261" spans="1:34" s="54" customFormat="1" ht="14.25">
      <c r="A261" s="94">
        <v>40409</v>
      </c>
      <c r="B261" s="85" t="s">
        <v>713</v>
      </c>
      <c r="C261" s="118" t="s">
        <v>382</v>
      </c>
      <c r="D261" s="89" t="s">
        <v>581</v>
      </c>
      <c r="E261" s="84">
        <v>0.31527777777777777</v>
      </c>
      <c r="F261" s="85" t="s">
        <v>731</v>
      </c>
      <c r="G261" s="85" t="s">
        <v>732</v>
      </c>
      <c r="H261" s="90">
        <v>2.407</v>
      </c>
      <c r="I261" s="90">
        <v>0.481</v>
      </c>
      <c r="J261" s="90">
        <v>0.254</v>
      </c>
      <c r="K261" s="103">
        <v>3.0709268801539555</v>
      </c>
      <c r="L261" s="103">
        <v>0.016787349034630986</v>
      </c>
      <c r="M261" s="103">
        <v>0.09111204035934929</v>
      </c>
      <c r="N261" s="103">
        <v>0.054816413521461146</v>
      </c>
      <c r="O261" s="103">
        <v>0.07102121383800505</v>
      </c>
      <c r="P261" s="103">
        <v>0.19963073984454316</v>
      </c>
      <c r="Q261" s="103">
        <v>0.019612521619094624</v>
      </c>
      <c r="R261" s="103">
        <v>0</v>
      </c>
      <c r="S261" s="103">
        <v>0</v>
      </c>
      <c r="T261" s="103">
        <v>0</v>
      </c>
      <c r="U261" s="103">
        <v>0.0027610666972461644</v>
      </c>
      <c r="V261" s="103">
        <v>0</v>
      </c>
      <c r="W261" s="103">
        <v>0</v>
      </c>
      <c r="X261" s="103">
        <v>0</v>
      </c>
      <c r="Y261" s="103">
        <v>0</v>
      </c>
      <c r="Z261" s="103">
        <v>0</v>
      </c>
      <c r="AA261" s="68">
        <f t="shared" si="28"/>
        <v>3.5266682250682857</v>
      </c>
      <c r="AB261" s="103">
        <f t="shared" si="29"/>
        <v>0.22200432816088395</v>
      </c>
      <c r="AC261" s="104">
        <v>0</v>
      </c>
      <c r="AD261" s="104">
        <v>0</v>
      </c>
      <c r="AE261" s="104">
        <v>0</v>
      </c>
      <c r="AF261" s="104">
        <v>0</v>
      </c>
      <c r="AG261" s="104">
        <v>0</v>
      </c>
      <c r="AH261" s="54">
        <v>0</v>
      </c>
    </row>
    <row r="262" spans="1:34" s="54" customFormat="1" ht="14.25">
      <c r="A262" s="94">
        <v>40409</v>
      </c>
      <c r="B262" s="85" t="s">
        <v>714</v>
      </c>
      <c r="C262" s="14" t="s">
        <v>383</v>
      </c>
      <c r="D262" s="89" t="s">
        <v>582</v>
      </c>
      <c r="E262" s="84">
        <v>0.3215277777777778</v>
      </c>
      <c r="F262" s="85" t="s">
        <v>731</v>
      </c>
      <c r="G262" s="85" t="s">
        <v>732</v>
      </c>
      <c r="H262" s="112">
        <v>2.428</v>
      </c>
      <c r="I262" s="112">
        <v>0.505</v>
      </c>
      <c r="J262" s="112">
        <v>0.074</v>
      </c>
      <c r="K262" s="103">
        <v>3.4810768577409976</v>
      </c>
      <c r="L262" s="103">
        <v>0.01760249052656481</v>
      </c>
      <c r="M262" s="103">
        <v>0.09744698225307433</v>
      </c>
      <c r="N262" s="103">
        <v>0.05831845278388597</v>
      </c>
      <c r="O262" s="103">
        <v>0.062236372005660553</v>
      </c>
      <c r="P262" s="103">
        <v>0.21317685468222655</v>
      </c>
      <c r="Q262" s="103">
        <v>0.02013704511253468</v>
      </c>
      <c r="R262" s="103">
        <v>0</v>
      </c>
      <c r="S262" s="103">
        <v>0</v>
      </c>
      <c r="T262" s="103">
        <v>0</v>
      </c>
      <c r="U262" s="103">
        <v>0.0025368358677473717</v>
      </c>
      <c r="V262" s="103">
        <v>0</v>
      </c>
      <c r="W262" s="103">
        <v>0</v>
      </c>
      <c r="X262" s="103">
        <v>0</v>
      </c>
      <c r="Y262" s="103">
        <v>0</v>
      </c>
      <c r="Z262" s="103">
        <v>0</v>
      </c>
      <c r="AA262" s="68">
        <f t="shared" si="28"/>
        <v>3.9525318909726916</v>
      </c>
      <c r="AB262" s="103">
        <f t="shared" si="29"/>
        <v>0.23585073566250858</v>
      </c>
      <c r="AC262" s="104">
        <v>0</v>
      </c>
      <c r="AD262" s="104">
        <v>0</v>
      </c>
      <c r="AE262" s="104">
        <v>0</v>
      </c>
      <c r="AF262" s="104">
        <v>0</v>
      </c>
      <c r="AG262" s="104">
        <v>0</v>
      </c>
      <c r="AH262" s="54">
        <v>0</v>
      </c>
    </row>
    <row r="263" spans="1:34" s="54" customFormat="1" ht="14.25">
      <c r="A263" s="94">
        <v>40409</v>
      </c>
      <c r="B263" s="85" t="s">
        <v>715</v>
      </c>
      <c r="C263" s="14" t="s">
        <v>384</v>
      </c>
      <c r="D263" s="89" t="s">
        <v>583</v>
      </c>
      <c r="E263" s="84">
        <v>0.4840277777777778</v>
      </c>
      <c r="F263" s="85" t="s">
        <v>733</v>
      </c>
      <c r="G263" s="85" t="s">
        <v>734</v>
      </c>
      <c r="H263" s="112">
        <v>2.34</v>
      </c>
      <c r="I263" s="112">
        <v>0.366</v>
      </c>
      <c r="J263" s="112">
        <v>0.247</v>
      </c>
      <c r="K263" s="103">
        <v>2.4795215778933675</v>
      </c>
      <c r="L263" s="103">
        <v>0.01114663411739016</v>
      </c>
      <c r="M263" s="103">
        <v>0.07364003187738777</v>
      </c>
      <c r="N263" s="103">
        <v>0.04373874353073798</v>
      </c>
      <c r="O263" s="103">
        <v>0.06541275431455218</v>
      </c>
      <c r="P263" s="103">
        <v>0.1396894372836889</v>
      </c>
      <c r="Q263" s="103">
        <v>0.01364057366728937</v>
      </c>
      <c r="R263" s="103">
        <v>0</v>
      </c>
      <c r="S263" s="103">
        <v>0</v>
      </c>
      <c r="T263" s="103">
        <v>0</v>
      </c>
      <c r="U263" s="103">
        <v>0.0017826117435926195</v>
      </c>
      <c r="V263" s="103">
        <v>0</v>
      </c>
      <c r="W263" s="103">
        <v>0</v>
      </c>
      <c r="X263" s="103">
        <v>0</v>
      </c>
      <c r="Y263" s="103">
        <v>0</v>
      </c>
      <c r="Z263" s="103">
        <v>0</v>
      </c>
      <c r="AA263" s="68">
        <f t="shared" si="28"/>
        <v>2.8285723644280067</v>
      </c>
      <c r="AB263" s="103">
        <f t="shared" si="29"/>
        <v>0.1551126226945709</v>
      </c>
      <c r="AC263" s="104">
        <v>0</v>
      </c>
      <c r="AD263" s="104">
        <v>0</v>
      </c>
      <c r="AE263" s="104">
        <v>0</v>
      </c>
      <c r="AF263" s="104">
        <v>0</v>
      </c>
      <c r="AG263" s="104">
        <v>0</v>
      </c>
      <c r="AH263" s="54">
        <v>0</v>
      </c>
    </row>
    <row r="264" spans="1:34" s="54" customFormat="1" ht="14.25">
      <c r="A264" s="94">
        <v>40409</v>
      </c>
      <c r="B264" s="85" t="s">
        <v>716</v>
      </c>
      <c r="C264" s="14" t="s">
        <v>385</v>
      </c>
      <c r="D264" s="89" t="s">
        <v>584</v>
      </c>
      <c r="E264" s="84">
        <v>0.4895833333333333</v>
      </c>
      <c r="F264" s="85" t="s">
        <v>733</v>
      </c>
      <c r="G264" s="85" t="s">
        <v>734</v>
      </c>
      <c r="H264" s="90">
        <v>2.314</v>
      </c>
      <c r="I264" s="90">
        <v>0.326</v>
      </c>
      <c r="J264" s="90">
        <v>0.256</v>
      </c>
      <c r="K264" s="103">
        <v>2.4794639685307596</v>
      </c>
      <c r="L264" s="103">
        <v>0.014358976438622816</v>
      </c>
      <c r="M264" s="103">
        <v>0.07859953769414818</v>
      </c>
      <c r="N264" s="103">
        <v>0.04538999959446855</v>
      </c>
      <c r="O264" s="103">
        <v>0.06201078713654244</v>
      </c>
      <c r="P264" s="103">
        <v>0.13635243050262078</v>
      </c>
      <c r="Q264" s="103">
        <v>0.014036839824559944</v>
      </c>
      <c r="R264" s="103">
        <v>0</v>
      </c>
      <c r="S264" s="103">
        <v>0</v>
      </c>
      <c r="T264" s="103">
        <v>0</v>
      </c>
      <c r="U264" s="103">
        <v>0.0023677511514648515</v>
      </c>
      <c r="V264" s="103">
        <v>0</v>
      </c>
      <c r="W264" s="103">
        <v>0</v>
      </c>
      <c r="X264" s="103">
        <v>0</v>
      </c>
      <c r="Y264" s="103">
        <v>0</v>
      </c>
      <c r="Z264" s="103">
        <v>0</v>
      </c>
      <c r="AA264" s="68">
        <f t="shared" si="28"/>
        <v>2.832580290873188</v>
      </c>
      <c r="AB264" s="103">
        <f t="shared" si="29"/>
        <v>0.15275702147864556</v>
      </c>
      <c r="AC264" s="104">
        <v>30.32476215224836</v>
      </c>
      <c r="AD264" s="104">
        <v>0</v>
      </c>
      <c r="AE264" s="104">
        <v>0</v>
      </c>
      <c r="AF264" s="104">
        <v>0</v>
      </c>
      <c r="AG264" s="104">
        <v>0</v>
      </c>
      <c r="AH264" s="54">
        <v>0.1352264566341318</v>
      </c>
    </row>
    <row r="265" spans="1:34" s="54" customFormat="1" ht="14.25">
      <c r="A265" s="94">
        <v>40409</v>
      </c>
      <c r="B265" s="85" t="s">
        <v>717</v>
      </c>
      <c r="C265" s="14" t="s">
        <v>386</v>
      </c>
      <c r="D265" s="89" t="s">
        <v>585</v>
      </c>
      <c r="E265" s="84">
        <v>0.49583333333333335</v>
      </c>
      <c r="F265" s="85" t="s">
        <v>733</v>
      </c>
      <c r="G265" s="85" t="s">
        <v>734</v>
      </c>
      <c r="H265" s="90">
        <v>2.36</v>
      </c>
      <c r="I265" s="90">
        <v>0.441</v>
      </c>
      <c r="J265" s="90">
        <v>0.262</v>
      </c>
      <c r="K265" s="103">
        <v>3.164392811041605</v>
      </c>
      <c r="L265" s="103">
        <v>0.016693232435671643</v>
      </c>
      <c r="M265" s="103">
        <v>0.09508123899262604</v>
      </c>
      <c r="N265" s="103">
        <v>0.0567886427417964</v>
      </c>
      <c r="O265" s="103">
        <v>0.07030974815650984</v>
      </c>
      <c r="P265" s="103">
        <v>0.19837508839385923</v>
      </c>
      <c r="Q265" s="103">
        <v>0.02155598061498338</v>
      </c>
      <c r="R265" s="103">
        <v>0</v>
      </c>
      <c r="S265" s="103">
        <v>0</v>
      </c>
      <c r="T265" s="103">
        <v>0</v>
      </c>
      <c r="U265" s="103">
        <v>0.003177486495612618</v>
      </c>
      <c r="V265" s="103">
        <v>0</v>
      </c>
      <c r="W265" s="103">
        <v>0</v>
      </c>
      <c r="X265" s="103">
        <v>0</v>
      </c>
      <c r="Y265" s="103">
        <v>0</v>
      </c>
      <c r="Z265" s="103">
        <v>0</v>
      </c>
      <c r="AA265" s="68">
        <f t="shared" si="28"/>
        <v>3.626374228872664</v>
      </c>
      <c r="AB265" s="103">
        <f t="shared" si="29"/>
        <v>0.2231085555044552</v>
      </c>
      <c r="AC265" s="104">
        <v>0</v>
      </c>
      <c r="AD265" s="104">
        <v>0</v>
      </c>
      <c r="AE265" s="104">
        <v>0</v>
      </c>
      <c r="AF265" s="104">
        <v>0</v>
      </c>
      <c r="AG265" s="104">
        <v>0</v>
      </c>
      <c r="AH265" s="54">
        <v>0</v>
      </c>
    </row>
    <row r="266" spans="1:34" s="54" customFormat="1" ht="14.25">
      <c r="A266" s="94">
        <v>40409</v>
      </c>
      <c r="B266" s="85" t="s">
        <v>718</v>
      </c>
      <c r="C266" s="14" t="s">
        <v>387</v>
      </c>
      <c r="D266" s="89" t="s">
        <v>586</v>
      </c>
      <c r="E266" s="84">
        <v>0.5027777777777778</v>
      </c>
      <c r="F266" s="85" t="s">
        <v>733</v>
      </c>
      <c r="G266" s="85" t="s">
        <v>734</v>
      </c>
      <c r="H266" s="90">
        <v>2.378</v>
      </c>
      <c r="I266" s="90">
        <v>0.405</v>
      </c>
      <c r="J266" s="90">
        <v>0.272</v>
      </c>
      <c r="K266" s="103">
        <v>3.049780809929843</v>
      </c>
      <c r="L266" s="103">
        <v>0.012609943280984463</v>
      </c>
      <c r="M266" s="103">
        <v>0.0870849933054846</v>
      </c>
      <c r="N266" s="103">
        <v>0.053398060639035336</v>
      </c>
      <c r="O266" s="103">
        <v>0.07446210347082355</v>
      </c>
      <c r="P266" s="103">
        <v>0.1902909405683278</v>
      </c>
      <c r="Q266" s="103">
        <v>0.018594894142142597</v>
      </c>
      <c r="R266" s="103">
        <v>0</v>
      </c>
      <c r="S266" s="103">
        <v>0</v>
      </c>
      <c r="T266" s="103">
        <v>0</v>
      </c>
      <c r="U266" s="103">
        <v>0.0025452905782770143</v>
      </c>
      <c r="V266" s="103">
        <v>0</v>
      </c>
      <c r="W266" s="103">
        <v>0</v>
      </c>
      <c r="X266" s="103">
        <v>0</v>
      </c>
      <c r="Y266" s="103">
        <v>0</v>
      </c>
      <c r="Z266" s="103">
        <v>0</v>
      </c>
      <c r="AA266" s="68">
        <f t="shared" si="28"/>
        <v>3.488767035914918</v>
      </c>
      <c r="AB266" s="103">
        <f t="shared" si="29"/>
        <v>0.2114311252887474</v>
      </c>
      <c r="AC266" s="104">
        <v>0</v>
      </c>
      <c r="AD266" s="104">
        <v>0</v>
      </c>
      <c r="AE266" s="104">
        <v>0</v>
      </c>
      <c r="AF266" s="104">
        <v>0</v>
      </c>
      <c r="AG266" s="104">
        <v>0</v>
      </c>
      <c r="AH266" s="54">
        <v>0</v>
      </c>
    </row>
    <row r="267" spans="1:34" s="54" customFormat="1" ht="14.25">
      <c r="A267" s="94">
        <v>40409</v>
      </c>
      <c r="B267" s="85" t="s">
        <v>719</v>
      </c>
      <c r="C267" s="14" t="s">
        <v>388</v>
      </c>
      <c r="D267" s="89" t="s">
        <v>587</v>
      </c>
      <c r="E267" s="84">
        <v>0.6493055555555556</v>
      </c>
      <c r="F267" s="85" t="s">
        <v>735</v>
      </c>
      <c r="G267" s="85" t="s">
        <v>736</v>
      </c>
      <c r="H267" s="90">
        <v>2.348</v>
      </c>
      <c r="I267" s="90">
        <v>0.3516</v>
      </c>
      <c r="J267" s="90">
        <v>0.249</v>
      </c>
      <c r="K267" s="103">
        <v>2.396538571278401</v>
      </c>
      <c r="L267" s="103">
        <v>0.0362428856752414</v>
      </c>
      <c r="M267" s="103">
        <v>0.10333078043579463</v>
      </c>
      <c r="N267" s="103">
        <v>0.056114189605201904</v>
      </c>
      <c r="O267" s="103">
        <v>0</v>
      </c>
      <c r="P267" s="103">
        <v>0.2077550946537807</v>
      </c>
      <c r="Q267" s="103">
        <v>0</v>
      </c>
      <c r="R267" s="103">
        <v>0</v>
      </c>
      <c r="S267" s="103">
        <v>0</v>
      </c>
      <c r="T267" s="103">
        <v>0</v>
      </c>
      <c r="U267" s="103">
        <v>0</v>
      </c>
      <c r="V267" s="103">
        <v>0</v>
      </c>
      <c r="W267" s="103">
        <v>0</v>
      </c>
      <c r="X267" s="103">
        <v>0</v>
      </c>
      <c r="Y267" s="103">
        <v>0</v>
      </c>
      <c r="Z267" s="103">
        <v>0</v>
      </c>
      <c r="AA267" s="68">
        <f t="shared" si="28"/>
        <v>2.7999815216484194</v>
      </c>
      <c r="AB267" s="103">
        <f t="shared" si="29"/>
        <v>0.2077550946537807</v>
      </c>
      <c r="AC267" s="104">
        <v>0</v>
      </c>
      <c r="AD267" s="104">
        <v>0</v>
      </c>
      <c r="AE267" s="104">
        <v>0</v>
      </c>
      <c r="AF267" s="104">
        <v>0</v>
      </c>
      <c r="AG267" s="104">
        <v>0</v>
      </c>
      <c r="AH267" s="54">
        <v>0</v>
      </c>
    </row>
    <row r="268" spans="1:34" s="54" customFormat="1" ht="14.25">
      <c r="A268" s="94">
        <v>40409</v>
      </c>
      <c r="B268" s="85" t="s">
        <v>720</v>
      </c>
      <c r="C268" s="96" t="s">
        <v>389</v>
      </c>
      <c r="D268" s="89" t="s">
        <v>588</v>
      </c>
      <c r="E268" s="84">
        <v>0.6569444444444444</v>
      </c>
      <c r="F268" s="85" t="s">
        <v>735</v>
      </c>
      <c r="G268" s="85" t="s">
        <v>736</v>
      </c>
      <c r="H268" s="90">
        <v>2.32</v>
      </c>
      <c r="I268" s="90">
        <v>0.362</v>
      </c>
      <c r="J268" s="90">
        <v>0.262</v>
      </c>
      <c r="K268" s="103">
        <v>3.1140619384517443</v>
      </c>
      <c r="L268" s="103">
        <v>0.01841416205448366</v>
      </c>
      <c r="M268" s="103">
        <v>0.09645127173031308</v>
      </c>
      <c r="N268" s="103">
        <v>0.05090258453387003</v>
      </c>
      <c r="O268" s="103">
        <v>0</v>
      </c>
      <c r="P268" s="103">
        <v>0.2516961835869294</v>
      </c>
      <c r="Q268" s="103">
        <v>0</v>
      </c>
      <c r="R268" s="103">
        <v>0</v>
      </c>
      <c r="S268" s="103">
        <v>0</v>
      </c>
      <c r="T268" s="103">
        <v>0</v>
      </c>
      <c r="U268" s="103">
        <v>0</v>
      </c>
      <c r="V268" s="103">
        <v>0</v>
      </c>
      <c r="W268" s="103">
        <v>0</v>
      </c>
      <c r="X268" s="103">
        <v>0</v>
      </c>
      <c r="Y268" s="103">
        <v>0</v>
      </c>
      <c r="Z268" s="103">
        <v>0</v>
      </c>
      <c r="AA268" s="68">
        <f t="shared" si="28"/>
        <v>3.5315261403573404</v>
      </c>
      <c r="AB268" s="103">
        <f t="shared" si="29"/>
        <v>0.2516961835869294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54">
        <v>0</v>
      </c>
    </row>
    <row r="269" spans="1:34" s="54" customFormat="1" ht="14.25">
      <c r="A269" s="94">
        <v>40409</v>
      </c>
      <c r="B269" s="85" t="s">
        <v>721</v>
      </c>
      <c r="C269" s="96" t="s">
        <v>390</v>
      </c>
      <c r="D269" s="89" t="s">
        <v>589</v>
      </c>
      <c r="E269" s="84">
        <v>0.6618055555555555</v>
      </c>
      <c r="F269" s="85" t="s">
        <v>735</v>
      </c>
      <c r="G269" s="85" t="s">
        <v>736</v>
      </c>
      <c r="H269" s="90">
        <v>2.345</v>
      </c>
      <c r="I269" s="90">
        <v>0.43</v>
      </c>
      <c r="J269" s="90">
        <v>0.26</v>
      </c>
      <c r="K269" s="103">
        <v>2.3105248337062574</v>
      </c>
      <c r="L269" s="103">
        <v>0.030663500616466506</v>
      </c>
      <c r="M269" s="103">
        <v>0.08050672024597774</v>
      </c>
      <c r="N269" s="103">
        <v>0.04010304884545718</v>
      </c>
      <c r="O269" s="103">
        <v>0</v>
      </c>
      <c r="P269" s="103">
        <v>0.23872572919136828</v>
      </c>
      <c r="Q269" s="103">
        <v>0</v>
      </c>
      <c r="R269" s="103">
        <v>0</v>
      </c>
      <c r="S269" s="103">
        <v>0</v>
      </c>
      <c r="T269" s="103">
        <v>0</v>
      </c>
      <c r="U269" s="103">
        <v>0</v>
      </c>
      <c r="V269" s="103">
        <v>0</v>
      </c>
      <c r="W269" s="103">
        <v>0</v>
      </c>
      <c r="X269" s="103">
        <v>0</v>
      </c>
      <c r="Y269" s="103">
        <v>0</v>
      </c>
      <c r="Z269" s="103">
        <v>0</v>
      </c>
      <c r="AA269" s="68">
        <f t="shared" si="28"/>
        <v>2.700523832605527</v>
      </c>
      <c r="AB269" s="103">
        <f t="shared" si="29"/>
        <v>0.23872572919136828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54">
        <v>0</v>
      </c>
    </row>
    <row r="270" spans="1:34" s="54" customFormat="1" ht="14.25">
      <c r="A270" s="94">
        <v>40409</v>
      </c>
      <c r="B270" s="85" t="s">
        <v>722</v>
      </c>
      <c r="C270" s="14" t="s">
        <v>391</v>
      </c>
      <c r="D270" s="89" t="s">
        <v>590</v>
      </c>
      <c r="E270" s="84">
        <v>0.66875</v>
      </c>
      <c r="F270" s="85" t="s">
        <v>735</v>
      </c>
      <c r="G270" s="85" t="s">
        <v>736</v>
      </c>
      <c r="H270" s="90">
        <v>2.366</v>
      </c>
      <c r="I270" s="90">
        <v>0.44</v>
      </c>
      <c r="J270" s="90">
        <v>0.249</v>
      </c>
      <c r="K270" s="103">
        <v>3.8375563957034506</v>
      </c>
      <c r="L270" s="103">
        <v>0.017673912942261043</v>
      </c>
      <c r="M270" s="103">
        <v>0.1054181779240794</v>
      </c>
      <c r="N270" s="103">
        <v>0.05848391587553602</v>
      </c>
      <c r="O270" s="103">
        <v>0.10896767344734307</v>
      </c>
      <c r="P270" s="103">
        <v>0.26587293541089374</v>
      </c>
      <c r="Q270" s="103">
        <v>0.028592165622094885</v>
      </c>
      <c r="R270" s="103">
        <v>0</v>
      </c>
      <c r="S270" s="103">
        <v>0</v>
      </c>
      <c r="T270" s="103">
        <v>0</v>
      </c>
      <c r="U270" s="103">
        <v>0</v>
      </c>
      <c r="V270" s="103">
        <v>0</v>
      </c>
      <c r="W270" s="103">
        <v>0</v>
      </c>
      <c r="X270" s="103">
        <v>0</v>
      </c>
      <c r="Y270" s="103">
        <v>0</v>
      </c>
      <c r="Z270" s="103">
        <v>0</v>
      </c>
      <c r="AA270" s="68">
        <f t="shared" si="28"/>
        <v>4.422565176925659</v>
      </c>
      <c r="AB270" s="103">
        <f t="shared" si="29"/>
        <v>0.2944651010329886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54">
        <v>0</v>
      </c>
    </row>
    <row r="271" spans="1:34" s="54" customFormat="1" ht="14.25">
      <c r="A271" s="94">
        <v>40409</v>
      </c>
      <c r="B271" s="85" t="s">
        <v>723</v>
      </c>
      <c r="C271" s="14" t="s">
        <v>392</v>
      </c>
      <c r="D271" s="89" t="s">
        <v>591</v>
      </c>
      <c r="E271" s="84">
        <v>0.8263888888888888</v>
      </c>
      <c r="F271" s="85" t="s">
        <v>737</v>
      </c>
      <c r="G271" s="85" t="s">
        <v>738</v>
      </c>
      <c r="H271" s="90">
        <v>2.32587</v>
      </c>
      <c r="I271" s="90">
        <v>0.3394</v>
      </c>
      <c r="J271" s="90">
        <v>0.288</v>
      </c>
      <c r="K271" s="103">
        <v>3.568690413987899</v>
      </c>
      <c r="L271" s="103">
        <v>0.016570874698047057</v>
      </c>
      <c r="M271" s="103">
        <v>0.09224652990753994</v>
      </c>
      <c r="N271" s="103">
        <v>0.0566520517655255</v>
      </c>
      <c r="O271" s="103">
        <v>0</v>
      </c>
      <c r="P271" s="103">
        <v>0.21437383109750666</v>
      </c>
      <c r="Q271" s="103">
        <v>0</v>
      </c>
      <c r="R271" s="103">
        <v>0</v>
      </c>
      <c r="S271" s="103">
        <v>0</v>
      </c>
      <c r="T271" s="103">
        <v>0</v>
      </c>
      <c r="U271" s="103">
        <v>0</v>
      </c>
      <c r="V271" s="103">
        <v>0</v>
      </c>
      <c r="W271" s="103">
        <v>0</v>
      </c>
      <c r="X271" s="103">
        <v>0</v>
      </c>
      <c r="Y271" s="103">
        <v>0</v>
      </c>
      <c r="Z271" s="103">
        <v>0</v>
      </c>
      <c r="AA271" s="68">
        <f t="shared" si="28"/>
        <v>3.948533701456518</v>
      </c>
      <c r="AB271" s="103">
        <f t="shared" si="29"/>
        <v>0.21437383109750666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54">
        <v>0</v>
      </c>
    </row>
    <row r="272" spans="1:34" s="54" customFormat="1" ht="14.25">
      <c r="A272" s="94">
        <v>40409</v>
      </c>
      <c r="B272" s="85" t="s">
        <v>724</v>
      </c>
      <c r="C272" s="14" t="s">
        <v>393</v>
      </c>
      <c r="D272" s="89" t="s">
        <v>592</v>
      </c>
      <c r="E272" s="84">
        <v>0.8305555555555556</v>
      </c>
      <c r="F272" s="85" t="s">
        <v>737</v>
      </c>
      <c r="G272" s="85" t="s">
        <v>738</v>
      </c>
      <c r="H272" s="90">
        <v>2.24158</v>
      </c>
      <c r="I272" s="90">
        <v>0.2887</v>
      </c>
      <c r="J272" s="90">
        <v>0.28506</v>
      </c>
      <c r="K272" s="103">
        <v>2.052077902451925</v>
      </c>
      <c r="L272" s="103">
        <v>0.014425680355636154</v>
      </c>
      <c r="M272" s="103">
        <v>0.062428375332149566</v>
      </c>
      <c r="N272" s="103">
        <v>0.03253239638822774</v>
      </c>
      <c r="O272" s="103">
        <v>0</v>
      </c>
      <c r="P272" s="103">
        <v>0.17880751231611475</v>
      </c>
      <c r="Q272" s="103">
        <v>0</v>
      </c>
      <c r="R272" s="103">
        <v>0</v>
      </c>
      <c r="S272" s="103">
        <v>0</v>
      </c>
      <c r="T272" s="103">
        <v>0</v>
      </c>
      <c r="U272" s="103">
        <v>0</v>
      </c>
      <c r="V272" s="103">
        <v>0</v>
      </c>
      <c r="W272" s="103">
        <v>0</v>
      </c>
      <c r="X272" s="103">
        <v>0</v>
      </c>
      <c r="Y272" s="103">
        <v>0</v>
      </c>
      <c r="Z272" s="103">
        <v>0</v>
      </c>
      <c r="AA272" s="68">
        <f t="shared" si="28"/>
        <v>2.340271866844053</v>
      </c>
      <c r="AB272" s="103">
        <f t="shared" si="29"/>
        <v>0.17880751231611475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54">
        <v>0</v>
      </c>
    </row>
    <row r="273" spans="1:34" s="54" customFormat="1" ht="14.25">
      <c r="A273" s="94">
        <v>40409</v>
      </c>
      <c r="B273" s="85" t="s">
        <v>725</v>
      </c>
      <c r="C273" s="14" t="s">
        <v>394</v>
      </c>
      <c r="D273" s="89" t="s">
        <v>593</v>
      </c>
      <c r="E273" s="84">
        <v>0.8354166666666667</v>
      </c>
      <c r="F273" s="85" t="s">
        <v>737</v>
      </c>
      <c r="G273" s="85" t="s">
        <v>738</v>
      </c>
      <c r="H273" s="90">
        <v>2.34125</v>
      </c>
      <c r="I273" s="90">
        <v>0.3686</v>
      </c>
      <c r="J273" s="90">
        <v>0.2935</v>
      </c>
      <c r="K273" s="103">
        <v>5.360515965470672</v>
      </c>
      <c r="L273" s="103">
        <v>0.03364536357677089</v>
      </c>
      <c r="M273" s="103">
        <v>0.1454222181855517</v>
      </c>
      <c r="N273" s="103">
        <v>0.0818750641698982</v>
      </c>
      <c r="O273" s="103">
        <v>0.11311830164985745</v>
      </c>
      <c r="P273" s="103">
        <v>0.38731414550697163</v>
      </c>
      <c r="Q273" s="103">
        <v>0.038067412148305016</v>
      </c>
      <c r="R273" s="103">
        <v>0</v>
      </c>
      <c r="S273" s="103">
        <v>0</v>
      </c>
      <c r="T273" s="103">
        <v>0</v>
      </c>
      <c r="U273" s="103">
        <v>0.004070915950030629</v>
      </c>
      <c r="V273" s="103">
        <v>0</v>
      </c>
      <c r="W273" s="103">
        <v>0</v>
      </c>
      <c r="X273" s="103">
        <v>0</v>
      </c>
      <c r="Y273" s="103">
        <v>0</v>
      </c>
      <c r="Z273" s="103">
        <v>0</v>
      </c>
      <c r="AA273" s="68">
        <f t="shared" si="28"/>
        <v>6.164029386658057</v>
      </c>
      <c r="AB273" s="103">
        <f t="shared" si="29"/>
        <v>0.42945247360530725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54">
        <v>0</v>
      </c>
    </row>
    <row r="274" spans="1:34" s="54" customFormat="1" ht="14.25">
      <c r="A274" s="94">
        <v>40409</v>
      </c>
      <c r="B274" s="85" t="s">
        <v>726</v>
      </c>
      <c r="C274" s="14" t="s">
        <v>395</v>
      </c>
      <c r="D274" s="89" t="s">
        <v>594</v>
      </c>
      <c r="E274" s="84">
        <v>0.8402777777777778</v>
      </c>
      <c r="F274" s="85" t="s">
        <v>737</v>
      </c>
      <c r="G274" s="85" t="s">
        <v>738</v>
      </c>
      <c r="H274" s="90">
        <v>2.41187</v>
      </c>
      <c r="I274" s="90">
        <v>0.4847</v>
      </c>
      <c r="J274" s="90">
        <v>0.2984</v>
      </c>
      <c r="K274" s="103">
        <v>3.242061381133927</v>
      </c>
      <c r="L274" s="103">
        <v>0.02699589935705969</v>
      </c>
      <c r="M274" s="103">
        <v>0.09684682755102439</v>
      </c>
      <c r="N274" s="103">
        <v>0.05445326707919732</v>
      </c>
      <c r="O274" s="103">
        <v>0.09021706537273794</v>
      </c>
      <c r="P274" s="103">
        <v>0.2837314539266176</v>
      </c>
      <c r="Q274" s="103">
        <v>0.02884722989468432</v>
      </c>
      <c r="R274" s="103">
        <v>0</v>
      </c>
      <c r="S274" s="103">
        <v>0</v>
      </c>
      <c r="T274" s="103">
        <v>0</v>
      </c>
      <c r="U274" s="103">
        <v>0</v>
      </c>
      <c r="V274" s="103">
        <v>0</v>
      </c>
      <c r="W274" s="103">
        <v>0</v>
      </c>
      <c r="X274" s="103">
        <v>0</v>
      </c>
      <c r="Y274" s="103">
        <v>0</v>
      </c>
      <c r="Z274" s="103">
        <v>0</v>
      </c>
      <c r="AA274" s="68">
        <f t="shared" si="28"/>
        <v>3.823153124315249</v>
      </c>
      <c r="AB274" s="103">
        <f t="shared" si="29"/>
        <v>0.3125786838213019</v>
      </c>
      <c r="AC274" s="104">
        <v>0</v>
      </c>
      <c r="AD274" s="104">
        <v>0</v>
      </c>
      <c r="AE274" s="104">
        <v>0</v>
      </c>
      <c r="AF274" s="104">
        <v>0</v>
      </c>
      <c r="AG274" s="104">
        <v>0</v>
      </c>
      <c r="AH274" s="54">
        <v>0</v>
      </c>
    </row>
    <row r="275" spans="1:34" s="77" customFormat="1" ht="14.25">
      <c r="A275" s="98"/>
      <c r="B275" s="97" t="s">
        <v>595</v>
      </c>
      <c r="C275" s="101"/>
      <c r="D275" s="158" t="s">
        <v>596</v>
      </c>
      <c r="E275" s="99"/>
      <c r="F275" s="97"/>
      <c r="G275" s="97"/>
      <c r="H275" s="111"/>
      <c r="I275" s="111"/>
      <c r="J275" s="111"/>
      <c r="K275" s="78">
        <v>0</v>
      </c>
      <c r="L275" s="78">
        <v>0.0190188679245283</v>
      </c>
      <c r="M275" s="78">
        <v>0.030771724687749132</v>
      </c>
      <c r="N275" s="78">
        <v>0.013175923465320222</v>
      </c>
      <c r="O275" s="78">
        <v>0</v>
      </c>
      <c r="P275" s="78">
        <v>0.012808939834609262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0</v>
      </c>
      <c r="Z275" s="78">
        <v>0</v>
      </c>
      <c r="AA275" s="79">
        <f t="shared" si="28"/>
        <v>0.07577545591220691</v>
      </c>
      <c r="AB275" s="78">
        <f t="shared" si="29"/>
        <v>0.012808939834609262</v>
      </c>
      <c r="AC275" s="109">
        <v>0</v>
      </c>
      <c r="AD275" s="109">
        <v>0</v>
      </c>
      <c r="AE275" s="109">
        <v>0</v>
      </c>
      <c r="AF275" s="109">
        <v>0</v>
      </c>
      <c r="AG275" s="109">
        <v>0</v>
      </c>
      <c r="AH275" s="77">
        <v>0</v>
      </c>
    </row>
    <row r="276" spans="1:34" s="54" customFormat="1" ht="14.25">
      <c r="A276" s="94">
        <v>40409</v>
      </c>
      <c r="B276" s="85" t="s">
        <v>727</v>
      </c>
      <c r="C276" s="14" t="s">
        <v>396</v>
      </c>
      <c r="D276" s="89" t="s">
        <v>597</v>
      </c>
      <c r="E276" s="84">
        <v>0.967361111111111</v>
      </c>
      <c r="F276" s="85" t="s">
        <v>739</v>
      </c>
      <c r="G276" s="85" t="s">
        <v>740</v>
      </c>
      <c r="H276" s="90">
        <v>2.2854</v>
      </c>
      <c r="I276" s="90">
        <v>0.28249</v>
      </c>
      <c r="J276" s="90">
        <v>0.31028</v>
      </c>
      <c r="K276" s="103">
        <v>3.169096569000834</v>
      </c>
      <c r="L276" s="103">
        <v>0.012881947393852637</v>
      </c>
      <c r="M276" s="103">
        <v>0.08801747318378732</v>
      </c>
      <c r="N276" s="103">
        <v>0.05145628431660607</v>
      </c>
      <c r="O276" s="103">
        <v>0.08030590604195068</v>
      </c>
      <c r="P276" s="103">
        <v>0.19876104257014335</v>
      </c>
      <c r="Q276" s="103">
        <v>0.020485111314435287</v>
      </c>
      <c r="R276" s="103">
        <v>0</v>
      </c>
      <c r="S276" s="103">
        <v>0</v>
      </c>
      <c r="T276" s="103">
        <v>0</v>
      </c>
      <c r="U276" s="103">
        <v>0.003476957014845444</v>
      </c>
      <c r="V276" s="103">
        <v>0</v>
      </c>
      <c r="W276" s="103">
        <v>0</v>
      </c>
      <c r="X276" s="103">
        <v>0</v>
      </c>
      <c r="Y276" s="103">
        <v>0</v>
      </c>
      <c r="Z276" s="103">
        <v>0</v>
      </c>
      <c r="AA276" s="68">
        <f t="shared" si="28"/>
        <v>3.6244812908364556</v>
      </c>
      <c r="AB276" s="103">
        <f t="shared" si="29"/>
        <v>0.22272311089942406</v>
      </c>
      <c r="AC276" s="104">
        <v>0</v>
      </c>
      <c r="AD276" s="104">
        <v>0</v>
      </c>
      <c r="AE276" s="104">
        <v>0</v>
      </c>
      <c r="AF276" s="104">
        <v>0</v>
      </c>
      <c r="AG276" s="104">
        <v>0</v>
      </c>
      <c r="AH276" s="54">
        <v>0</v>
      </c>
    </row>
    <row r="277" spans="1:34" s="54" customFormat="1" ht="14.25">
      <c r="A277" s="94">
        <v>40409</v>
      </c>
      <c r="B277" s="85" t="s">
        <v>728</v>
      </c>
      <c r="C277" s="14" t="s">
        <v>397</v>
      </c>
      <c r="D277" s="89" t="s">
        <v>598</v>
      </c>
      <c r="E277" s="84">
        <v>0.9722222222222222</v>
      </c>
      <c r="F277" s="85" t="s">
        <v>739</v>
      </c>
      <c r="G277" s="85" t="s">
        <v>740</v>
      </c>
      <c r="H277" s="90">
        <v>2.1877</v>
      </c>
      <c r="I277" s="90">
        <v>0.23136</v>
      </c>
      <c r="J277" s="90">
        <v>0.28017</v>
      </c>
      <c r="K277" s="103">
        <v>3.1646655141465376</v>
      </c>
      <c r="L277" s="103">
        <v>0.01461355939170688</v>
      </c>
      <c r="M277" s="103">
        <v>0.08720325841952493</v>
      </c>
      <c r="N277" s="103">
        <v>0.05080467067536614</v>
      </c>
      <c r="O277" s="103">
        <v>0.07681139396320005</v>
      </c>
      <c r="P277" s="103">
        <v>0.21222236010713655</v>
      </c>
      <c r="Q277" s="103">
        <v>0.021100735271305803</v>
      </c>
      <c r="R277" s="103">
        <v>0</v>
      </c>
      <c r="S277" s="103">
        <v>0</v>
      </c>
      <c r="T277" s="103">
        <v>0</v>
      </c>
      <c r="U277" s="103">
        <v>0.00346404444736463</v>
      </c>
      <c r="V277" s="103">
        <v>0</v>
      </c>
      <c r="W277" s="103">
        <v>0</v>
      </c>
      <c r="X277" s="103">
        <v>0</v>
      </c>
      <c r="Y277" s="103">
        <v>0</v>
      </c>
      <c r="Z277" s="103">
        <v>0</v>
      </c>
      <c r="AA277" s="68">
        <f t="shared" si="28"/>
        <v>3.630885536422143</v>
      </c>
      <c r="AB277" s="103">
        <f t="shared" si="29"/>
        <v>0.23678713982580696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54">
        <v>0</v>
      </c>
    </row>
    <row r="278" spans="1:34" s="54" customFormat="1" ht="14.25">
      <c r="A278" s="94">
        <v>40409</v>
      </c>
      <c r="B278" s="85" t="s">
        <v>729</v>
      </c>
      <c r="C278" s="14" t="s">
        <v>398</v>
      </c>
      <c r="D278" s="89" t="s">
        <v>599</v>
      </c>
      <c r="E278" s="84">
        <v>0.9763888888888889</v>
      </c>
      <c r="F278" s="85" t="s">
        <v>739</v>
      </c>
      <c r="G278" s="85" t="s">
        <v>740</v>
      </c>
      <c r="H278" s="90">
        <v>2.28718</v>
      </c>
      <c r="I278" s="90">
        <v>0.33447</v>
      </c>
      <c r="J278" s="90">
        <v>0.2838</v>
      </c>
      <c r="K278" s="103">
        <v>2.860814105468614</v>
      </c>
      <c r="L278" s="103">
        <v>0.013760499808302256</v>
      </c>
      <c r="M278" s="103">
        <v>0.08957059705134014</v>
      </c>
      <c r="N278" s="103">
        <v>0.05122843400369454</v>
      </c>
      <c r="O278" s="103">
        <v>0.08525452232407375</v>
      </c>
      <c r="P278" s="103">
        <v>0.21330153128599927</v>
      </c>
      <c r="Q278" s="103">
        <v>0.021186018937371806</v>
      </c>
      <c r="R278" s="103">
        <v>0</v>
      </c>
      <c r="S278" s="103">
        <v>0</v>
      </c>
      <c r="T278" s="103">
        <v>0</v>
      </c>
      <c r="U278" s="103">
        <v>0</v>
      </c>
      <c r="V278" s="103">
        <v>0</v>
      </c>
      <c r="W278" s="103">
        <v>0</v>
      </c>
      <c r="X278" s="103">
        <v>0</v>
      </c>
      <c r="Y278" s="103">
        <v>0</v>
      </c>
      <c r="Z278" s="103">
        <v>0</v>
      </c>
      <c r="AA278" s="68">
        <f t="shared" si="28"/>
        <v>3.3351157088793952</v>
      </c>
      <c r="AB278" s="103">
        <f t="shared" si="29"/>
        <v>0.2344875502233711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54">
        <v>0</v>
      </c>
    </row>
    <row r="279" spans="1:33" s="54" customFormat="1" ht="14.25">
      <c r="A279" s="94">
        <v>40409</v>
      </c>
      <c r="B279" s="85" t="s">
        <v>730</v>
      </c>
      <c r="C279" s="14" t="s">
        <v>399</v>
      </c>
      <c r="D279" s="89" t="s">
        <v>600</v>
      </c>
      <c r="E279" s="84">
        <v>0.9819444444444444</v>
      </c>
      <c r="F279" s="85" t="s">
        <v>739</v>
      </c>
      <c r="G279" s="85" t="s">
        <v>740</v>
      </c>
      <c r="H279" s="90">
        <v>2.4474</v>
      </c>
      <c r="I279" s="90">
        <v>0.52709</v>
      </c>
      <c r="J279" s="90">
        <v>0.30881</v>
      </c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68">
        <f aca="true" t="shared" si="30" ref="AA279:AA292">SUM(K279:Z279)</f>
        <v>0</v>
      </c>
      <c r="AB279" s="103">
        <f aca="true" t="shared" si="31" ref="AB279:AB292">SUM(P279:Z279)</f>
        <v>0</v>
      </c>
      <c r="AC279" s="104"/>
      <c r="AD279" s="104"/>
      <c r="AE279" s="104"/>
      <c r="AF279" s="104"/>
      <c r="AG279" s="104"/>
    </row>
    <row r="280" spans="1:34" s="54" customFormat="1" ht="14.25">
      <c r="A280" s="94">
        <v>40410</v>
      </c>
      <c r="B280" s="85" t="s">
        <v>741</v>
      </c>
      <c r="C280" s="14" t="s">
        <v>400</v>
      </c>
      <c r="D280" s="89" t="s">
        <v>628</v>
      </c>
      <c r="E280" s="84">
        <v>0.08125</v>
      </c>
      <c r="F280" s="85" t="s">
        <v>524</v>
      </c>
      <c r="G280" s="85" t="s">
        <v>525</v>
      </c>
      <c r="H280" s="90">
        <v>2.2285</v>
      </c>
      <c r="I280" s="90">
        <v>0.2496</v>
      </c>
      <c r="J280" s="90">
        <v>0.2721</v>
      </c>
      <c r="K280" s="103">
        <v>2.6074495530865676</v>
      </c>
      <c r="L280" s="103">
        <v>0.013536573792560465</v>
      </c>
      <c r="M280" s="103">
        <v>0.07917854393740752</v>
      </c>
      <c r="N280" s="103">
        <v>0.04442772937045486</v>
      </c>
      <c r="O280" s="103">
        <v>0.07201457257642167</v>
      </c>
      <c r="P280" s="103">
        <v>0.17847250154396743</v>
      </c>
      <c r="Q280" s="103">
        <v>0.0162243265926618</v>
      </c>
      <c r="R280" s="54">
        <v>0</v>
      </c>
      <c r="S280" s="54">
        <v>0</v>
      </c>
      <c r="T280" s="54">
        <v>0</v>
      </c>
      <c r="U280" s="54">
        <v>0.003540865864201636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68">
        <f>SUM(K305:Z305)</f>
        <v>4.635370032036446</v>
      </c>
      <c r="AB280" s="103">
        <f>SUM(P305:Z305)</f>
        <v>0.26876215523271696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54">
        <v>0</v>
      </c>
    </row>
    <row r="281" spans="1:34" s="54" customFormat="1" ht="14.25">
      <c r="A281" s="94">
        <v>40410</v>
      </c>
      <c r="B281" s="85" t="s">
        <v>742</v>
      </c>
      <c r="C281" s="14" t="s">
        <v>401</v>
      </c>
      <c r="D281" s="89" t="s">
        <v>629</v>
      </c>
      <c r="E281" s="84">
        <v>0.08611111111111112</v>
      </c>
      <c r="F281" s="85" t="s">
        <v>526</v>
      </c>
      <c r="G281" s="85" t="s">
        <v>527</v>
      </c>
      <c r="H281" s="90">
        <v>2.2028</v>
      </c>
      <c r="I281" s="90">
        <v>0.2146</v>
      </c>
      <c r="J281" s="90">
        <v>0.2774</v>
      </c>
      <c r="K281" s="103">
        <v>2.5057107640348857</v>
      </c>
      <c r="L281" s="103">
        <v>0.014251224110570077</v>
      </c>
      <c r="M281" s="103">
        <v>0.08395363977918538</v>
      </c>
      <c r="N281" s="103">
        <v>0.04989267839461798</v>
      </c>
      <c r="O281" s="103">
        <v>0.0757297190988376</v>
      </c>
      <c r="P281" s="103">
        <v>0.1833620061708933</v>
      </c>
      <c r="Q281" s="103">
        <v>0.017802548809417677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68">
        <f>SUM(K306:Z306)</f>
        <v>3.5671625330731085</v>
      </c>
      <c r="AB281" s="103">
        <f>SUM(P306:Z306)</f>
        <v>0.24822981579403783</v>
      </c>
      <c r="AC281" s="104">
        <v>0</v>
      </c>
      <c r="AD281" s="104">
        <v>0</v>
      </c>
      <c r="AE281" s="104">
        <v>0</v>
      </c>
      <c r="AF281" s="104">
        <v>0</v>
      </c>
      <c r="AG281" s="104">
        <v>0</v>
      </c>
      <c r="AH281" s="54">
        <v>0</v>
      </c>
    </row>
    <row r="282" spans="1:34" s="54" customFormat="1" ht="14.25">
      <c r="A282" s="94">
        <v>40410</v>
      </c>
      <c r="B282" s="85" t="s">
        <v>743</v>
      </c>
      <c r="C282" s="14" t="s">
        <v>402</v>
      </c>
      <c r="D282" s="89" t="s">
        <v>630</v>
      </c>
      <c r="E282" s="84">
        <v>0.09097222222222222</v>
      </c>
      <c r="F282" s="85" t="s">
        <v>528</v>
      </c>
      <c r="G282" s="85" t="s">
        <v>529</v>
      </c>
      <c r="H282" s="90">
        <v>2.149</v>
      </c>
      <c r="I282" s="90">
        <v>0.2024</v>
      </c>
      <c r="J282" s="90">
        <v>0.197</v>
      </c>
      <c r="K282" s="103">
        <v>2.7579918769169054</v>
      </c>
      <c r="L282" s="103">
        <v>0.01729748702563117</v>
      </c>
      <c r="M282" s="103">
        <v>0.08944187232051079</v>
      </c>
      <c r="N282" s="103">
        <v>0.05185945060547055</v>
      </c>
      <c r="O282" s="103">
        <v>0.08001738272925564</v>
      </c>
      <c r="P282" s="103">
        <v>0.22371468291346644</v>
      </c>
      <c r="Q282" s="103">
        <v>0.022175651187966664</v>
      </c>
      <c r="R282" s="103">
        <v>0</v>
      </c>
      <c r="S282" s="103">
        <v>0</v>
      </c>
      <c r="T282" s="103">
        <v>0</v>
      </c>
      <c r="U282" s="103">
        <v>0</v>
      </c>
      <c r="V282" s="103">
        <v>0</v>
      </c>
      <c r="W282" s="103">
        <v>0</v>
      </c>
      <c r="X282" s="103">
        <v>0</v>
      </c>
      <c r="Y282" s="103">
        <v>0</v>
      </c>
      <c r="Z282" s="103">
        <v>0</v>
      </c>
      <c r="AA282" s="68">
        <f t="shared" si="30"/>
        <v>3.2424984036992064</v>
      </c>
      <c r="AB282" s="103">
        <f t="shared" si="31"/>
        <v>0.2458903341014331</v>
      </c>
      <c r="AC282" s="104">
        <v>0</v>
      </c>
      <c r="AD282" s="104">
        <v>0</v>
      </c>
      <c r="AE282" s="104">
        <v>0</v>
      </c>
      <c r="AF282" s="104">
        <v>0</v>
      </c>
      <c r="AG282" s="104">
        <v>0</v>
      </c>
      <c r="AH282" s="54">
        <v>0</v>
      </c>
    </row>
    <row r="283" spans="1:34" s="54" customFormat="1" ht="14.25">
      <c r="A283" s="94">
        <v>40410</v>
      </c>
      <c r="B283" s="85" t="s">
        <v>744</v>
      </c>
      <c r="C283" s="14" t="s">
        <v>403</v>
      </c>
      <c r="D283" s="89" t="s">
        <v>631</v>
      </c>
      <c r="E283" s="84">
        <v>0.09583333333333333</v>
      </c>
      <c r="F283" s="85" t="s">
        <v>526</v>
      </c>
      <c r="G283" s="85" t="s">
        <v>530</v>
      </c>
      <c r="H283" s="112">
        <v>2.4292</v>
      </c>
      <c r="I283" s="112">
        <v>0.4919</v>
      </c>
      <c r="J283" s="112">
        <v>0.2996</v>
      </c>
      <c r="K283" s="103">
        <v>2.2303048268234846</v>
      </c>
      <c r="L283" s="103">
        <v>0.012937460786711614</v>
      </c>
      <c r="M283" s="103">
        <v>0.0738233354956028</v>
      </c>
      <c r="N283" s="103">
        <v>0.04150068590023076</v>
      </c>
      <c r="O283" s="103">
        <v>0.0738653402384168</v>
      </c>
      <c r="P283" s="103">
        <v>0.1823107246033859</v>
      </c>
      <c r="Q283" s="103">
        <v>0.016705968191991796</v>
      </c>
      <c r="R283" s="103">
        <v>0</v>
      </c>
      <c r="S283" s="103">
        <v>0</v>
      </c>
      <c r="T283" s="103">
        <v>0</v>
      </c>
      <c r="U283" s="103">
        <v>0</v>
      </c>
      <c r="V283" s="103">
        <v>0</v>
      </c>
      <c r="W283" s="103">
        <v>0</v>
      </c>
      <c r="X283" s="103">
        <v>0</v>
      </c>
      <c r="Y283" s="103">
        <v>0</v>
      </c>
      <c r="Z283" s="103">
        <v>0</v>
      </c>
      <c r="AA283" s="68">
        <f t="shared" si="30"/>
        <v>2.6314483420398243</v>
      </c>
      <c r="AB283" s="103">
        <f t="shared" si="31"/>
        <v>0.1990166927953777</v>
      </c>
      <c r="AC283" s="104">
        <v>0</v>
      </c>
      <c r="AD283" s="104">
        <v>0</v>
      </c>
      <c r="AE283" s="104">
        <v>0</v>
      </c>
      <c r="AF283" s="104">
        <v>0</v>
      </c>
      <c r="AG283" s="104">
        <v>0</v>
      </c>
      <c r="AH283" s="54">
        <v>0</v>
      </c>
    </row>
    <row r="284" spans="1:34" s="54" customFormat="1" ht="14.25">
      <c r="A284" s="94">
        <v>40410</v>
      </c>
      <c r="B284" s="85" t="s">
        <v>745</v>
      </c>
      <c r="C284" s="96" t="s">
        <v>1138</v>
      </c>
      <c r="D284" s="89" t="s">
        <v>632</v>
      </c>
      <c r="E284" s="84">
        <v>0.15625</v>
      </c>
      <c r="F284" s="85" t="s">
        <v>531</v>
      </c>
      <c r="G284" s="85" t="s">
        <v>532</v>
      </c>
      <c r="H284" s="40">
        <v>2.338388</v>
      </c>
      <c r="I284" s="40">
        <v>0.353939</v>
      </c>
      <c r="J284" s="40">
        <v>0.294787</v>
      </c>
      <c r="K284" s="103">
        <v>0</v>
      </c>
      <c r="L284" s="103">
        <v>0</v>
      </c>
      <c r="M284" s="103">
        <v>0</v>
      </c>
      <c r="N284" s="103">
        <v>0</v>
      </c>
      <c r="O284" s="103">
        <v>0</v>
      </c>
      <c r="P284" s="103">
        <v>0</v>
      </c>
      <c r="Q284" s="103">
        <v>0</v>
      </c>
      <c r="R284" s="103">
        <v>0</v>
      </c>
      <c r="S284" s="103">
        <v>0</v>
      </c>
      <c r="T284" s="103">
        <v>0</v>
      </c>
      <c r="U284" s="103">
        <v>0</v>
      </c>
      <c r="V284" s="103">
        <v>0</v>
      </c>
      <c r="W284" s="103">
        <v>0</v>
      </c>
      <c r="X284" s="103">
        <v>0</v>
      </c>
      <c r="Y284" s="103">
        <v>0</v>
      </c>
      <c r="Z284" s="103">
        <v>0</v>
      </c>
      <c r="AA284" s="68">
        <f t="shared" si="30"/>
        <v>0</v>
      </c>
      <c r="AB284" s="103">
        <f t="shared" si="31"/>
        <v>0</v>
      </c>
      <c r="AC284" s="104">
        <v>0</v>
      </c>
      <c r="AD284" s="104">
        <v>0</v>
      </c>
      <c r="AE284" s="104">
        <v>0</v>
      </c>
      <c r="AF284" s="104">
        <v>0</v>
      </c>
      <c r="AG284" s="104">
        <v>0</v>
      </c>
      <c r="AH284" s="54">
        <v>0</v>
      </c>
    </row>
    <row r="285" spans="1:34" s="54" customFormat="1" ht="14.25">
      <c r="A285" s="94">
        <v>40410</v>
      </c>
      <c r="B285" s="85" t="s">
        <v>746</v>
      </c>
      <c r="C285" s="96" t="s">
        <v>1355</v>
      </c>
      <c r="D285" s="89" t="s">
        <v>379</v>
      </c>
      <c r="E285" s="84">
        <v>0.15694444444444444</v>
      </c>
      <c r="F285" s="85" t="s">
        <v>533</v>
      </c>
      <c r="G285" s="85" t="s">
        <v>534</v>
      </c>
      <c r="H285" s="40">
        <v>2.3424</v>
      </c>
      <c r="I285" s="40">
        <v>0.369762</v>
      </c>
      <c r="J285" s="40">
        <v>0.30207</v>
      </c>
      <c r="K285" s="103">
        <v>0.06494686432490651</v>
      </c>
      <c r="L285" s="103">
        <v>0.003943919790323252</v>
      </c>
      <c r="M285" s="103">
        <v>0.009001631743654459</v>
      </c>
      <c r="N285" s="103">
        <v>0.004382133100359169</v>
      </c>
      <c r="O285" s="103">
        <v>0</v>
      </c>
      <c r="P285" s="103">
        <v>0.00647120077889755</v>
      </c>
      <c r="Q285" s="103">
        <v>0</v>
      </c>
      <c r="R285" s="103">
        <v>0</v>
      </c>
      <c r="S285" s="103">
        <v>0</v>
      </c>
      <c r="T285" s="103">
        <v>0</v>
      </c>
      <c r="U285" s="103">
        <v>0</v>
      </c>
      <c r="V285" s="103">
        <v>0</v>
      </c>
      <c r="W285" s="103">
        <v>0</v>
      </c>
      <c r="X285" s="103">
        <v>0</v>
      </c>
      <c r="Y285" s="103">
        <v>0</v>
      </c>
      <c r="Z285" s="103">
        <v>0</v>
      </c>
      <c r="AA285" s="68">
        <f t="shared" si="30"/>
        <v>0.08874574973814094</v>
      </c>
      <c r="AB285" s="103">
        <f t="shared" si="31"/>
        <v>0.00647120077889755</v>
      </c>
      <c r="AC285" s="104">
        <v>0</v>
      </c>
      <c r="AD285" s="104">
        <v>0</v>
      </c>
      <c r="AE285" s="104">
        <v>0</v>
      </c>
      <c r="AF285" s="104">
        <v>0</v>
      </c>
      <c r="AG285" s="104">
        <v>0</v>
      </c>
      <c r="AH285" s="54">
        <v>0</v>
      </c>
    </row>
    <row r="286" spans="1:34" s="54" customFormat="1" ht="14.25">
      <c r="A286" s="94">
        <v>40410</v>
      </c>
      <c r="B286" s="85" t="s">
        <v>747</v>
      </c>
      <c r="C286" s="96" t="s">
        <v>1138</v>
      </c>
      <c r="D286" s="89" t="s">
        <v>601</v>
      </c>
      <c r="E286" s="84">
        <v>0.16458333333333333</v>
      </c>
      <c r="F286" s="85" t="s">
        <v>535</v>
      </c>
      <c r="G286" s="85" t="s">
        <v>536</v>
      </c>
      <c r="H286" s="40">
        <v>2.339788</v>
      </c>
      <c r="I286" s="40">
        <v>0.364881</v>
      </c>
      <c r="J286" s="40">
        <v>0.288579</v>
      </c>
      <c r="K286" s="103">
        <v>0</v>
      </c>
      <c r="L286" s="103">
        <v>0.00985733275369104</v>
      </c>
      <c r="M286" s="103">
        <v>0.018377238450348624</v>
      </c>
      <c r="N286" s="103">
        <v>0.008272234019429165</v>
      </c>
      <c r="O286" s="103">
        <v>0</v>
      </c>
      <c r="P286" s="103">
        <v>0</v>
      </c>
      <c r="Q286" s="103">
        <v>0</v>
      </c>
      <c r="R286" s="103">
        <v>0</v>
      </c>
      <c r="S286" s="103">
        <v>0</v>
      </c>
      <c r="T286" s="103">
        <v>0</v>
      </c>
      <c r="U286" s="103">
        <v>0</v>
      </c>
      <c r="V286" s="103">
        <v>0</v>
      </c>
      <c r="W286" s="103">
        <v>0</v>
      </c>
      <c r="X286" s="103">
        <v>0</v>
      </c>
      <c r="Y286" s="103">
        <v>0</v>
      </c>
      <c r="Z286" s="103">
        <v>0</v>
      </c>
      <c r="AA286" s="68">
        <f t="shared" si="30"/>
        <v>0.03650680522346883</v>
      </c>
      <c r="AB286" s="103">
        <f t="shared" si="31"/>
        <v>0</v>
      </c>
      <c r="AC286" s="104">
        <v>0</v>
      </c>
      <c r="AD286" s="104">
        <v>0</v>
      </c>
      <c r="AE286" s="104">
        <v>0</v>
      </c>
      <c r="AF286" s="104">
        <v>0</v>
      </c>
      <c r="AG286" s="104">
        <v>0</v>
      </c>
      <c r="AH286" s="54">
        <v>0</v>
      </c>
    </row>
    <row r="287" spans="1:34" s="54" customFormat="1" ht="14.25">
      <c r="A287" s="94">
        <v>40410</v>
      </c>
      <c r="B287" s="85" t="s">
        <v>748</v>
      </c>
      <c r="C287" s="14" t="s">
        <v>404</v>
      </c>
      <c r="D287" s="89" t="s">
        <v>602</v>
      </c>
      <c r="E287" s="84">
        <v>0.21736111111111112</v>
      </c>
      <c r="F287" s="85" t="s">
        <v>537</v>
      </c>
      <c r="G287" s="85" t="s">
        <v>538</v>
      </c>
      <c r="H287" s="112">
        <v>2.2368</v>
      </c>
      <c r="I287" s="112">
        <v>0.2313</v>
      </c>
      <c r="J287" s="112">
        <v>0.2887</v>
      </c>
      <c r="K287" s="103">
        <v>3.0933900977331046</v>
      </c>
      <c r="L287" s="103">
        <v>0.019677343850057195</v>
      </c>
      <c r="M287" s="103">
        <v>0.09629338479815222</v>
      </c>
      <c r="N287" s="103">
        <v>0.051967027774220194</v>
      </c>
      <c r="O287" s="103">
        <v>0</v>
      </c>
      <c r="P287" s="103">
        <v>0.22642788615286216</v>
      </c>
      <c r="Q287" s="103">
        <v>0.019400260756192958</v>
      </c>
      <c r="R287" s="103">
        <v>0</v>
      </c>
      <c r="S287" s="103">
        <v>0</v>
      </c>
      <c r="T287" s="103">
        <v>0</v>
      </c>
      <c r="U287" s="103">
        <v>0</v>
      </c>
      <c r="V287" s="103">
        <v>0</v>
      </c>
      <c r="W287" s="103">
        <v>0</v>
      </c>
      <c r="X287" s="103">
        <v>0</v>
      </c>
      <c r="Y287" s="103">
        <v>0</v>
      </c>
      <c r="Z287" s="103">
        <v>0</v>
      </c>
      <c r="AA287" s="68">
        <f t="shared" si="30"/>
        <v>3.5071560010645895</v>
      </c>
      <c r="AB287" s="103">
        <f t="shared" si="31"/>
        <v>0.24582814690905513</v>
      </c>
      <c r="AC287" s="104">
        <v>0</v>
      </c>
      <c r="AD287" s="104">
        <v>0</v>
      </c>
      <c r="AE287" s="104">
        <v>0</v>
      </c>
      <c r="AF287" s="104">
        <v>0</v>
      </c>
      <c r="AG287" s="104">
        <v>0</v>
      </c>
      <c r="AH287" s="54">
        <v>0</v>
      </c>
    </row>
    <row r="288" spans="1:34" s="54" customFormat="1" ht="14.25">
      <c r="A288" s="94">
        <v>40410</v>
      </c>
      <c r="B288" s="85" t="s">
        <v>749</v>
      </c>
      <c r="C288" s="14" t="s">
        <v>405</v>
      </c>
      <c r="D288" s="89" t="s">
        <v>603</v>
      </c>
      <c r="E288" s="84">
        <v>0.2222222222222222</v>
      </c>
      <c r="F288" s="85" t="s">
        <v>539</v>
      </c>
      <c r="G288" s="85" t="s">
        <v>540</v>
      </c>
      <c r="H288" s="90">
        <v>2.2225</v>
      </c>
      <c r="I288" s="90">
        <v>0.235</v>
      </c>
      <c r="J288" s="90">
        <v>0.2862</v>
      </c>
      <c r="K288" s="103">
        <v>3.749835946044477</v>
      </c>
      <c r="L288" s="103">
        <v>0.02218423308470702</v>
      </c>
      <c r="M288" s="103">
        <v>0.1222662600624686</v>
      </c>
      <c r="N288" s="103">
        <v>0.06752569193327487</v>
      </c>
      <c r="O288" s="103">
        <v>0.14820624488870934</v>
      </c>
      <c r="P288" s="103">
        <v>0.2753547029802025</v>
      </c>
      <c r="Q288" s="103">
        <v>0.029889226184010683</v>
      </c>
      <c r="R288" s="103">
        <v>0</v>
      </c>
      <c r="S288" s="103">
        <v>0</v>
      </c>
      <c r="T288" s="103">
        <v>0</v>
      </c>
      <c r="U288" s="103">
        <v>0</v>
      </c>
      <c r="V288" s="103">
        <v>0</v>
      </c>
      <c r="W288" s="103">
        <v>0</v>
      </c>
      <c r="X288" s="103">
        <v>0</v>
      </c>
      <c r="Y288" s="103">
        <v>0</v>
      </c>
      <c r="Z288" s="103">
        <v>0</v>
      </c>
      <c r="AA288" s="68">
        <f t="shared" si="30"/>
        <v>4.4152623051778495</v>
      </c>
      <c r="AB288" s="103">
        <f t="shared" si="31"/>
        <v>0.30524392916421317</v>
      </c>
      <c r="AC288" s="104">
        <v>0</v>
      </c>
      <c r="AD288" s="104">
        <v>0</v>
      </c>
      <c r="AE288" s="104">
        <v>0</v>
      </c>
      <c r="AF288" s="104">
        <v>0</v>
      </c>
      <c r="AG288" s="104">
        <v>0</v>
      </c>
      <c r="AH288" s="54">
        <v>0</v>
      </c>
    </row>
    <row r="289" spans="1:34" s="54" customFormat="1" ht="14.25">
      <c r="A289" s="94">
        <v>40410</v>
      </c>
      <c r="B289" s="85" t="s">
        <v>750</v>
      </c>
      <c r="C289" s="14" t="s">
        <v>406</v>
      </c>
      <c r="D289" s="89" t="s">
        <v>604</v>
      </c>
      <c r="E289" s="84">
        <v>0.2263888888888889</v>
      </c>
      <c r="F289" s="85" t="s">
        <v>541</v>
      </c>
      <c r="G289" s="85" t="s">
        <v>542</v>
      </c>
      <c r="H289" s="90">
        <v>2.2818</v>
      </c>
      <c r="I289" s="90">
        <v>0.3089</v>
      </c>
      <c r="J289" s="90">
        <v>0.2911</v>
      </c>
      <c r="K289" s="103">
        <v>4.1172175233138155</v>
      </c>
      <c r="L289" s="103">
        <v>0.022167392356071604</v>
      </c>
      <c r="M289" s="103">
        <v>0.13042123350516324</v>
      </c>
      <c r="N289" s="103">
        <v>0.06981015297866305</v>
      </c>
      <c r="O289" s="103">
        <v>0.11461938841899806</v>
      </c>
      <c r="P289" s="103">
        <v>0.3256516286236428</v>
      </c>
      <c r="Q289" s="103">
        <v>0.02949815458487118</v>
      </c>
      <c r="R289" s="103">
        <v>0</v>
      </c>
      <c r="S289" s="103">
        <v>0</v>
      </c>
      <c r="T289" s="103">
        <v>0</v>
      </c>
      <c r="U289" s="103">
        <v>0</v>
      </c>
      <c r="V289" s="103">
        <v>0</v>
      </c>
      <c r="W289" s="103">
        <v>0</v>
      </c>
      <c r="X289" s="103">
        <v>0</v>
      </c>
      <c r="Y289" s="103">
        <v>0</v>
      </c>
      <c r="Z289" s="103">
        <v>0</v>
      </c>
      <c r="AA289" s="68">
        <f t="shared" si="30"/>
        <v>4.809385473781225</v>
      </c>
      <c r="AB289" s="103">
        <f t="shared" si="31"/>
        <v>0.355149783208514</v>
      </c>
      <c r="AC289" s="104">
        <v>0</v>
      </c>
      <c r="AD289" s="104">
        <v>0</v>
      </c>
      <c r="AE289" s="104">
        <v>0</v>
      </c>
      <c r="AF289" s="104">
        <v>0</v>
      </c>
      <c r="AG289" s="104">
        <v>0</v>
      </c>
      <c r="AH289" s="54">
        <v>0</v>
      </c>
    </row>
    <row r="290" spans="1:34" s="54" customFormat="1" ht="14.25">
      <c r="A290" s="94">
        <v>40410</v>
      </c>
      <c r="B290" s="85" t="s">
        <v>751</v>
      </c>
      <c r="C290" s="14" t="s">
        <v>407</v>
      </c>
      <c r="D290" s="89" t="s">
        <v>605</v>
      </c>
      <c r="E290" s="84">
        <v>0.23055555555555554</v>
      </c>
      <c r="F290" s="85" t="s">
        <v>541</v>
      </c>
      <c r="G290" s="85" t="s">
        <v>542</v>
      </c>
      <c r="H290" s="90">
        <v>2.3785</v>
      </c>
      <c r="I290" s="90">
        <v>0.4095</v>
      </c>
      <c r="J290" s="90">
        <v>0.3082</v>
      </c>
      <c r="K290" s="103">
        <v>2.6083205824461593</v>
      </c>
      <c r="L290" s="103">
        <v>0.01628737267071822</v>
      </c>
      <c r="M290" s="103">
        <v>0.08367850523684324</v>
      </c>
      <c r="N290" s="103">
        <v>0.04493215091303536</v>
      </c>
      <c r="O290" s="103">
        <v>0.10304458859531918</v>
      </c>
      <c r="P290" s="103">
        <v>0.27163825432268407</v>
      </c>
      <c r="Q290" s="103">
        <v>0.02682837369746937</v>
      </c>
      <c r="R290" s="103">
        <v>0</v>
      </c>
      <c r="S290" s="103">
        <v>0</v>
      </c>
      <c r="T290" s="103">
        <v>0</v>
      </c>
      <c r="U290" s="103">
        <v>0</v>
      </c>
      <c r="V290" s="103">
        <v>0</v>
      </c>
      <c r="W290" s="103">
        <v>0</v>
      </c>
      <c r="X290" s="103">
        <v>0</v>
      </c>
      <c r="Y290" s="103">
        <v>0</v>
      </c>
      <c r="Z290" s="103">
        <v>0</v>
      </c>
      <c r="AA290" s="68">
        <f t="shared" si="30"/>
        <v>3.1547298278822287</v>
      </c>
      <c r="AB290" s="103">
        <f t="shared" si="31"/>
        <v>0.29846662802015345</v>
      </c>
      <c r="AC290" s="104">
        <v>0</v>
      </c>
      <c r="AD290" s="104">
        <v>0</v>
      </c>
      <c r="AE290" s="104">
        <v>0</v>
      </c>
      <c r="AF290" s="104">
        <v>0</v>
      </c>
      <c r="AG290" s="104">
        <v>0</v>
      </c>
      <c r="AH290" s="54">
        <v>0</v>
      </c>
    </row>
    <row r="291" spans="1:34" s="54" customFormat="1" ht="14.25">
      <c r="A291" s="94">
        <v>40410</v>
      </c>
      <c r="B291" s="85" t="s">
        <v>752</v>
      </c>
      <c r="C291" s="14" t="s">
        <v>408</v>
      </c>
      <c r="D291" s="89" t="s">
        <v>606</v>
      </c>
      <c r="E291" s="84">
        <v>0.3451388888888889</v>
      </c>
      <c r="F291" s="85" t="s">
        <v>543</v>
      </c>
      <c r="G291" s="85" t="s">
        <v>544</v>
      </c>
      <c r="H291" s="90">
        <v>2.2916</v>
      </c>
      <c r="I291" s="90">
        <v>0.2942</v>
      </c>
      <c r="J291" s="90">
        <v>0.2948</v>
      </c>
      <c r="K291" s="103">
        <v>3.423983599116876</v>
      </c>
      <c r="L291" s="103">
        <v>0.017380935896548277</v>
      </c>
      <c r="M291" s="103">
        <v>0.09749428815397752</v>
      </c>
      <c r="N291" s="103">
        <v>0.054831990953359035</v>
      </c>
      <c r="O291" s="103">
        <v>0.11227719954151379</v>
      </c>
      <c r="P291" s="103">
        <v>0.23563217434446715</v>
      </c>
      <c r="Q291" s="103">
        <v>0.02560477894159448</v>
      </c>
      <c r="R291" s="103">
        <v>0</v>
      </c>
      <c r="S291" s="103">
        <v>0</v>
      </c>
      <c r="T291" s="103">
        <v>0</v>
      </c>
      <c r="U291" s="103">
        <v>0</v>
      </c>
      <c r="V291" s="103">
        <v>0</v>
      </c>
      <c r="W291" s="103">
        <v>0</v>
      </c>
      <c r="X291" s="103">
        <v>0</v>
      </c>
      <c r="Y291" s="103">
        <v>0</v>
      </c>
      <c r="Z291" s="103">
        <v>0</v>
      </c>
      <c r="AA291" s="68">
        <f t="shared" si="30"/>
        <v>3.967204966948336</v>
      </c>
      <c r="AB291" s="103">
        <f t="shared" si="31"/>
        <v>0.2612369532860616</v>
      </c>
      <c r="AC291" s="104">
        <v>0</v>
      </c>
      <c r="AD291" s="104">
        <v>0</v>
      </c>
      <c r="AE291" s="104">
        <v>0</v>
      </c>
      <c r="AF291" s="104">
        <v>0</v>
      </c>
      <c r="AG291" s="104">
        <v>0</v>
      </c>
      <c r="AH291" s="54">
        <v>0</v>
      </c>
    </row>
    <row r="292" spans="1:34" s="54" customFormat="1" ht="14.25">
      <c r="A292" s="94">
        <v>40410</v>
      </c>
      <c r="B292" s="85" t="s">
        <v>508</v>
      </c>
      <c r="C292" s="14" t="s">
        <v>409</v>
      </c>
      <c r="D292" s="89" t="s">
        <v>607</v>
      </c>
      <c r="E292" s="84">
        <v>0.3506944444444444</v>
      </c>
      <c r="F292" s="85" t="s">
        <v>543</v>
      </c>
      <c r="G292" s="85" t="s">
        <v>544</v>
      </c>
      <c r="H292" s="90">
        <v>2.2942</v>
      </c>
      <c r="I292" s="90">
        <v>0.2874</v>
      </c>
      <c r="J292" s="90">
        <v>0.307</v>
      </c>
      <c r="K292" s="103">
        <v>3.0445058480688845</v>
      </c>
      <c r="L292" s="103">
        <v>0.014729749330801588</v>
      </c>
      <c r="M292" s="103">
        <v>0.0944204016509092</v>
      </c>
      <c r="N292" s="103">
        <v>0.05461674380579401</v>
      </c>
      <c r="O292" s="103">
        <v>0.10702506691984125</v>
      </c>
      <c r="P292" s="103">
        <v>0.24218248787330332</v>
      </c>
      <c r="Q292" s="103">
        <v>0.02305824363220014</v>
      </c>
      <c r="R292" s="103">
        <v>0</v>
      </c>
      <c r="S292" s="103">
        <v>0</v>
      </c>
      <c r="T292" s="103">
        <v>0</v>
      </c>
      <c r="U292" s="103">
        <v>0</v>
      </c>
      <c r="V292" s="103">
        <v>0</v>
      </c>
      <c r="W292" s="103">
        <v>0</v>
      </c>
      <c r="X292" s="103">
        <v>0</v>
      </c>
      <c r="Y292" s="103">
        <v>0</v>
      </c>
      <c r="Z292" s="103">
        <v>0</v>
      </c>
      <c r="AA292" s="68">
        <f t="shared" si="30"/>
        <v>3.580538541281734</v>
      </c>
      <c r="AB292" s="103">
        <f t="shared" si="31"/>
        <v>0.2652407315055035</v>
      </c>
      <c r="AC292" s="104">
        <v>0</v>
      </c>
      <c r="AD292" s="104">
        <v>0</v>
      </c>
      <c r="AE292" s="104">
        <v>0</v>
      </c>
      <c r="AF292" s="104">
        <v>0</v>
      </c>
      <c r="AG292" s="104">
        <v>0</v>
      </c>
      <c r="AH292" s="54">
        <v>0</v>
      </c>
    </row>
    <row r="293" spans="1:34" s="77" customFormat="1" ht="12.75">
      <c r="A293" s="98"/>
      <c r="B293" s="97" t="s">
        <v>608</v>
      </c>
      <c r="C293" s="101"/>
      <c r="D293" s="158" t="s">
        <v>609</v>
      </c>
      <c r="E293" s="99"/>
      <c r="F293" s="97"/>
      <c r="G293" s="97"/>
      <c r="H293" s="111"/>
      <c r="I293" s="111"/>
      <c r="J293" s="111"/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8">
        <v>0</v>
      </c>
      <c r="V293" s="78">
        <v>0</v>
      </c>
      <c r="W293" s="78">
        <v>0</v>
      </c>
      <c r="X293" s="78">
        <v>0</v>
      </c>
      <c r="Y293" s="78">
        <v>0</v>
      </c>
      <c r="Z293" s="78">
        <v>0</v>
      </c>
      <c r="AA293" s="78"/>
      <c r="AC293" s="109">
        <v>0</v>
      </c>
      <c r="AD293" s="109">
        <v>0</v>
      </c>
      <c r="AE293" s="109">
        <v>0</v>
      </c>
      <c r="AF293" s="109">
        <v>0</v>
      </c>
      <c r="AG293" s="109">
        <v>0</v>
      </c>
      <c r="AH293" s="77">
        <v>0</v>
      </c>
    </row>
    <row r="294" spans="1:34" s="54" customFormat="1" ht="14.25">
      <c r="A294" s="94">
        <v>40410</v>
      </c>
      <c r="B294" s="85" t="s">
        <v>509</v>
      </c>
      <c r="C294" s="14" t="s">
        <v>410</v>
      </c>
      <c r="D294" s="89" t="s">
        <v>610</v>
      </c>
      <c r="E294" s="84">
        <v>0.35694444444444445</v>
      </c>
      <c r="F294" s="85" t="s">
        <v>543</v>
      </c>
      <c r="G294" s="85" t="s">
        <v>544</v>
      </c>
      <c r="H294" s="90">
        <v>2.2516</v>
      </c>
      <c r="I294" s="90">
        <v>0.30052</v>
      </c>
      <c r="J294" s="90">
        <v>0.2886</v>
      </c>
      <c r="K294" s="103">
        <v>2.81137196762276</v>
      </c>
      <c r="L294" s="103">
        <v>0.011986154784251368</v>
      </c>
      <c r="M294" s="103">
        <v>0.08630220351749782</v>
      </c>
      <c r="N294" s="103">
        <v>0.04792572842812564</v>
      </c>
      <c r="O294" s="103">
        <v>0.09161049271272971</v>
      </c>
      <c r="P294" s="103">
        <v>0.2511662343133553</v>
      </c>
      <c r="Q294" s="103">
        <v>0.025663075635578344</v>
      </c>
      <c r="R294" s="103">
        <v>0</v>
      </c>
      <c r="S294" s="103">
        <v>0</v>
      </c>
      <c r="T294" s="103">
        <v>0</v>
      </c>
      <c r="U294" s="103">
        <v>0</v>
      </c>
      <c r="V294" s="103">
        <v>0</v>
      </c>
      <c r="W294" s="103">
        <v>0</v>
      </c>
      <c r="X294" s="103">
        <v>0</v>
      </c>
      <c r="Y294" s="103">
        <v>0</v>
      </c>
      <c r="Z294" s="103">
        <v>0</v>
      </c>
      <c r="AA294" s="68">
        <f>SUM(K294:Z294)</f>
        <v>3.3260258570142986</v>
      </c>
      <c r="AB294" s="103">
        <f>SUM(P294:Z294)</f>
        <v>0.2768293099489336</v>
      </c>
      <c r="AC294" s="104">
        <v>0</v>
      </c>
      <c r="AD294" s="104">
        <v>0</v>
      </c>
      <c r="AE294" s="104">
        <v>0</v>
      </c>
      <c r="AF294" s="104">
        <v>0</v>
      </c>
      <c r="AG294" s="104">
        <v>0</v>
      </c>
      <c r="AH294" s="54">
        <v>0</v>
      </c>
    </row>
    <row r="295" spans="1:34" s="54" customFormat="1" ht="14.25">
      <c r="A295" s="94">
        <v>40410</v>
      </c>
      <c r="B295" s="85" t="s">
        <v>510</v>
      </c>
      <c r="C295" s="14" t="s">
        <v>411</v>
      </c>
      <c r="D295" s="89" t="s">
        <v>437</v>
      </c>
      <c r="E295" s="84">
        <v>0.3625</v>
      </c>
      <c r="F295" s="85" t="s">
        <v>543</v>
      </c>
      <c r="G295" s="85" t="s">
        <v>544</v>
      </c>
      <c r="H295" s="90">
        <v>2.3769</v>
      </c>
      <c r="I295" s="90">
        <v>0.4302</v>
      </c>
      <c r="J295" s="90">
        <v>0.3101</v>
      </c>
      <c r="K295" s="103">
        <v>1.9495204707199034</v>
      </c>
      <c r="L295" s="103">
        <v>0.00855700747134875</v>
      </c>
      <c r="M295" s="103">
        <v>0.06245229408543619</v>
      </c>
      <c r="N295" s="103">
        <v>0.03549370831359534</v>
      </c>
      <c r="O295" s="103">
        <v>0.052024125133779714</v>
      </c>
      <c r="P295" s="103">
        <v>0.17154659278536</v>
      </c>
      <c r="Q295" s="103">
        <v>0.016792598219207006</v>
      </c>
      <c r="R295" s="103">
        <v>0</v>
      </c>
      <c r="S295" s="103">
        <v>0</v>
      </c>
      <c r="T295" s="103">
        <v>0</v>
      </c>
      <c r="U295" s="103">
        <v>0</v>
      </c>
      <c r="V295" s="103">
        <v>0</v>
      </c>
      <c r="W295" s="103">
        <v>0</v>
      </c>
      <c r="X295" s="103">
        <v>0</v>
      </c>
      <c r="Y295" s="103">
        <v>0</v>
      </c>
      <c r="Z295" s="103">
        <v>0</v>
      </c>
      <c r="AA295" s="68">
        <f aca="true" t="shared" si="32" ref="AA295:AA304">SUM(K295:Z295)</f>
        <v>2.296386796728631</v>
      </c>
      <c r="AB295" s="103">
        <f aca="true" t="shared" si="33" ref="AB295:AB304">SUM(P295:Z295)</f>
        <v>0.188339191004567</v>
      </c>
      <c r="AC295" s="104">
        <v>0</v>
      </c>
      <c r="AD295" s="104">
        <v>0</v>
      </c>
      <c r="AE295" s="104">
        <v>0</v>
      </c>
      <c r="AF295" s="104">
        <v>0</v>
      </c>
      <c r="AG295" s="104">
        <v>0</v>
      </c>
      <c r="AH295" s="54">
        <v>0</v>
      </c>
    </row>
    <row r="296" spans="1:34" s="54" customFormat="1" ht="14.25">
      <c r="A296" s="94">
        <v>40410</v>
      </c>
      <c r="B296" s="85" t="s">
        <v>511</v>
      </c>
      <c r="C296" s="14" t="s">
        <v>412</v>
      </c>
      <c r="D296" s="89" t="s">
        <v>611</v>
      </c>
      <c r="E296" s="171">
        <v>0.438888888888889</v>
      </c>
      <c r="F296" s="85" t="s">
        <v>545</v>
      </c>
      <c r="G296" s="85" t="s">
        <v>546</v>
      </c>
      <c r="H296" s="90">
        <v>2.276</v>
      </c>
      <c r="I296" s="90">
        <v>0.306</v>
      </c>
      <c r="J296" s="90">
        <v>0.295</v>
      </c>
      <c r="K296" s="103">
        <v>1.714792428588184</v>
      </c>
      <c r="L296" s="103">
        <v>0.007854766652094641</v>
      </c>
      <c r="M296" s="103">
        <v>0.058805458112531586</v>
      </c>
      <c r="N296" s="103">
        <v>0.0327773305468775</v>
      </c>
      <c r="O296" s="103">
        <v>0.06547042767121243</v>
      </c>
      <c r="P296" s="103">
        <v>0.12224105181655216</v>
      </c>
      <c r="Q296" s="103">
        <v>0.011119210489995332</v>
      </c>
      <c r="R296" s="103">
        <v>0</v>
      </c>
      <c r="S296" s="103">
        <v>0</v>
      </c>
      <c r="T296" s="103">
        <v>0</v>
      </c>
      <c r="U296" s="103">
        <v>0</v>
      </c>
      <c r="V296" s="103">
        <v>0</v>
      </c>
      <c r="W296" s="103">
        <v>0</v>
      </c>
      <c r="X296" s="103">
        <v>0</v>
      </c>
      <c r="Y296" s="103">
        <v>0</v>
      </c>
      <c r="Z296" s="103">
        <v>0</v>
      </c>
      <c r="AA296" s="68">
        <f t="shared" si="32"/>
        <v>2.013060673877448</v>
      </c>
      <c r="AB296" s="103">
        <f t="shared" si="33"/>
        <v>0.1333602623065475</v>
      </c>
      <c r="AC296" s="104">
        <v>0</v>
      </c>
      <c r="AD296" s="104">
        <v>0</v>
      </c>
      <c r="AE296" s="104">
        <v>0</v>
      </c>
      <c r="AF296" s="104">
        <v>0</v>
      </c>
      <c r="AG296" s="104">
        <v>0</v>
      </c>
      <c r="AH296" s="54">
        <v>0</v>
      </c>
    </row>
    <row r="297" spans="1:34" s="54" customFormat="1" ht="14.25">
      <c r="A297" s="94">
        <v>40410</v>
      </c>
      <c r="B297" s="85" t="s">
        <v>512</v>
      </c>
      <c r="C297" s="14" t="s">
        <v>413</v>
      </c>
      <c r="D297" s="89" t="s">
        <v>612</v>
      </c>
      <c r="E297" s="171">
        <v>0.480555555555556</v>
      </c>
      <c r="F297" s="85" t="s">
        <v>545</v>
      </c>
      <c r="G297" s="85" t="s">
        <v>546</v>
      </c>
      <c r="H297" s="90">
        <v>2.221</v>
      </c>
      <c r="I297" s="90">
        <v>0.28</v>
      </c>
      <c r="J297" s="90">
        <v>0.297</v>
      </c>
      <c r="K297" s="103">
        <v>1.5668226691321425</v>
      </c>
      <c r="L297" s="103">
        <v>0.0075253042366449155</v>
      </c>
      <c r="M297" s="103">
        <v>0.05600214710332075</v>
      </c>
      <c r="N297" s="103">
        <v>0.029014675693160345</v>
      </c>
      <c r="O297" s="103">
        <v>0.05193264768657895</v>
      </c>
      <c r="P297" s="103">
        <v>0.12982502048454475</v>
      </c>
      <c r="Q297" s="103">
        <v>0.012931496559336144</v>
      </c>
      <c r="R297" s="103">
        <v>0</v>
      </c>
      <c r="S297" s="103">
        <v>0</v>
      </c>
      <c r="T297" s="103">
        <v>0</v>
      </c>
      <c r="U297" s="103">
        <v>0</v>
      </c>
      <c r="V297" s="103">
        <v>0</v>
      </c>
      <c r="W297" s="103">
        <v>0</v>
      </c>
      <c r="X297" s="103">
        <v>0</v>
      </c>
      <c r="Y297" s="103">
        <v>0</v>
      </c>
      <c r="Z297" s="103">
        <v>0</v>
      </c>
      <c r="AA297" s="68">
        <f t="shared" si="32"/>
        <v>1.8540539608957285</v>
      </c>
      <c r="AB297" s="103">
        <f t="shared" si="33"/>
        <v>0.1427565170438809</v>
      </c>
      <c r="AC297" s="104">
        <v>0</v>
      </c>
      <c r="AD297" s="104">
        <v>0</v>
      </c>
      <c r="AE297" s="104">
        <v>0</v>
      </c>
      <c r="AF297" s="104">
        <v>0</v>
      </c>
      <c r="AG297" s="104">
        <v>0</v>
      </c>
      <c r="AH297" s="54">
        <v>0</v>
      </c>
    </row>
    <row r="298" spans="1:34" s="54" customFormat="1" ht="14.25">
      <c r="A298" s="94">
        <v>40410</v>
      </c>
      <c r="B298" s="85" t="s">
        <v>513</v>
      </c>
      <c r="C298" s="14" t="s">
        <v>414</v>
      </c>
      <c r="D298" s="89" t="s">
        <v>613</v>
      </c>
      <c r="E298" s="171">
        <v>0.522222222222222</v>
      </c>
      <c r="F298" s="85" t="s">
        <v>545</v>
      </c>
      <c r="G298" s="85" t="s">
        <v>546</v>
      </c>
      <c r="H298" s="90">
        <v>2.281</v>
      </c>
      <c r="I298" s="90">
        <v>0.35</v>
      </c>
      <c r="J298" s="90">
        <v>0.298</v>
      </c>
      <c r="K298" s="103">
        <v>1.838234606236129</v>
      </c>
      <c r="L298" s="103">
        <v>0.009901633674698197</v>
      </c>
      <c r="M298" s="103">
        <v>0.06503137471511461</v>
      </c>
      <c r="N298" s="103">
        <v>0.03513974313040536</v>
      </c>
      <c r="O298" s="103">
        <v>0.0619011808437584</v>
      </c>
      <c r="P298" s="103">
        <v>0.15895965694736267</v>
      </c>
      <c r="Q298" s="103">
        <v>0.01632411132026838</v>
      </c>
      <c r="R298" s="103">
        <v>0</v>
      </c>
      <c r="S298" s="103">
        <v>0</v>
      </c>
      <c r="T298" s="103">
        <v>0</v>
      </c>
      <c r="U298" s="103">
        <v>0</v>
      </c>
      <c r="V298" s="103">
        <v>0</v>
      </c>
      <c r="W298" s="103">
        <v>0</v>
      </c>
      <c r="X298" s="103">
        <v>0</v>
      </c>
      <c r="Y298" s="103">
        <v>0</v>
      </c>
      <c r="Z298" s="103">
        <v>0</v>
      </c>
      <c r="AA298" s="68">
        <f t="shared" si="32"/>
        <v>2.1854923068677365</v>
      </c>
      <c r="AB298" s="103">
        <f t="shared" si="33"/>
        <v>0.17528376826763103</v>
      </c>
      <c r="AC298" s="104">
        <v>0</v>
      </c>
      <c r="AD298" s="104">
        <v>0</v>
      </c>
      <c r="AE298" s="104">
        <v>0</v>
      </c>
      <c r="AF298" s="104">
        <v>0</v>
      </c>
      <c r="AG298" s="104">
        <v>0</v>
      </c>
      <c r="AH298" s="54">
        <v>0</v>
      </c>
    </row>
    <row r="299" spans="1:34" s="54" customFormat="1" ht="14.25">
      <c r="A299" s="94">
        <v>40410</v>
      </c>
      <c r="B299" s="85" t="s">
        <v>514</v>
      </c>
      <c r="C299" s="14" t="s">
        <v>415</v>
      </c>
      <c r="D299" s="89" t="s">
        <v>614</v>
      </c>
      <c r="E299" s="171">
        <v>0.563888888888889</v>
      </c>
      <c r="F299" s="85" t="s">
        <v>545</v>
      </c>
      <c r="G299" s="85" t="s">
        <v>546</v>
      </c>
      <c r="H299" s="90">
        <v>2.333</v>
      </c>
      <c r="I299" s="90">
        <v>0.392</v>
      </c>
      <c r="J299" s="90">
        <v>0.292</v>
      </c>
      <c r="K299" s="103">
        <v>1.9567971741934622</v>
      </c>
      <c r="L299" s="103">
        <v>0.00974689381838111</v>
      </c>
      <c r="M299" s="103">
        <v>0.06864009731254303</v>
      </c>
      <c r="N299" s="103">
        <v>0.039230455617861135</v>
      </c>
      <c r="O299" s="103">
        <v>0.06874041745476905</v>
      </c>
      <c r="P299" s="103">
        <v>0.1690226034645833</v>
      </c>
      <c r="Q299" s="103">
        <v>0.017255566941352513</v>
      </c>
      <c r="R299" s="103">
        <v>0</v>
      </c>
      <c r="S299" s="103">
        <v>0</v>
      </c>
      <c r="T299" s="103">
        <v>0</v>
      </c>
      <c r="U299" s="103">
        <v>0</v>
      </c>
      <c r="V299" s="103">
        <v>0</v>
      </c>
      <c r="W299" s="103">
        <v>0</v>
      </c>
      <c r="X299" s="103">
        <v>0</v>
      </c>
      <c r="Y299" s="103">
        <v>0</v>
      </c>
      <c r="Z299" s="103">
        <v>0</v>
      </c>
      <c r="AA299" s="68">
        <f t="shared" si="32"/>
        <v>2.329433208802952</v>
      </c>
      <c r="AB299" s="103">
        <f t="shared" si="33"/>
        <v>0.18627817040593583</v>
      </c>
      <c r="AC299" s="104">
        <v>0</v>
      </c>
      <c r="AD299" s="104">
        <v>0</v>
      </c>
      <c r="AE299" s="104">
        <v>0</v>
      </c>
      <c r="AF299" s="104">
        <v>0</v>
      </c>
      <c r="AG299" s="104">
        <v>0</v>
      </c>
      <c r="AH299" s="54">
        <v>0</v>
      </c>
    </row>
    <row r="300" spans="1:34" s="54" customFormat="1" ht="14.25">
      <c r="A300" s="94">
        <v>40410</v>
      </c>
      <c r="B300" s="85" t="s">
        <v>515</v>
      </c>
      <c r="C300" s="14" t="s">
        <v>416</v>
      </c>
      <c r="D300" s="89" t="s">
        <v>615</v>
      </c>
      <c r="E300" s="84">
        <v>0.6027777777777777</v>
      </c>
      <c r="F300" s="85" t="s">
        <v>547</v>
      </c>
      <c r="G300" s="85" t="s">
        <v>548</v>
      </c>
      <c r="H300" s="90">
        <v>2.26</v>
      </c>
      <c r="I300" s="90">
        <v>0.311</v>
      </c>
      <c r="J300" s="90">
        <v>0.281</v>
      </c>
      <c r="K300" s="103">
        <v>1.5328968848158697</v>
      </c>
      <c r="L300" s="103">
        <v>0.01408824291005708</v>
      </c>
      <c r="M300" s="103">
        <v>0.0593413868029677</v>
      </c>
      <c r="N300" s="103">
        <v>0.031396147394255995</v>
      </c>
      <c r="O300" s="103">
        <v>0.0986799590196233</v>
      </c>
      <c r="P300" s="103">
        <v>0.12043102076085226</v>
      </c>
      <c r="Q300" s="103">
        <v>0</v>
      </c>
      <c r="R300" s="103">
        <v>0</v>
      </c>
      <c r="S300" s="103">
        <v>0</v>
      </c>
      <c r="T300" s="103">
        <v>0</v>
      </c>
      <c r="U300" s="103">
        <v>0</v>
      </c>
      <c r="V300" s="103">
        <v>0</v>
      </c>
      <c r="W300" s="103">
        <v>0</v>
      </c>
      <c r="X300" s="103">
        <v>0</v>
      </c>
      <c r="Y300" s="103">
        <v>0</v>
      </c>
      <c r="Z300" s="103">
        <v>0</v>
      </c>
      <c r="AA300" s="68">
        <f t="shared" si="32"/>
        <v>1.856833641703626</v>
      </c>
      <c r="AB300" s="103">
        <f t="shared" si="33"/>
        <v>0.12043102076085226</v>
      </c>
      <c r="AC300" s="104">
        <v>0</v>
      </c>
      <c r="AD300" s="104">
        <v>0</v>
      </c>
      <c r="AE300" s="104">
        <v>0</v>
      </c>
      <c r="AF300" s="104">
        <v>0</v>
      </c>
      <c r="AG300" s="104">
        <v>0</v>
      </c>
      <c r="AH300" s="54">
        <v>0</v>
      </c>
    </row>
    <row r="301" spans="1:34" s="54" customFormat="1" ht="14.25">
      <c r="A301" s="94">
        <v>40410</v>
      </c>
      <c r="B301" s="85" t="s">
        <v>516</v>
      </c>
      <c r="C301" s="14" t="s">
        <v>417</v>
      </c>
      <c r="D301" s="89" t="s">
        <v>616</v>
      </c>
      <c r="E301" s="84">
        <v>0.6125</v>
      </c>
      <c r="F301" s="85" t="s">
        <v>547</v>
      </c>
      <c r="G301" s="85" t="s">
        <v>548</v>
      </c>
      <c r="H301" s="90">
        <v>2.21</v>
      </c>
      <c r="I301" s="90">
        <v>0.256</v>
      </c>
      <c r="J301" s="90">
        <v>0.302</v>
      </c>
      <c r="K301" s="103">
        <v>1.5076483336902426</v>
      </c>
      <c r="L301" s="103">
        <v>0.009340614278489317</v>
      </c>
      <c r="M301" s="103">
        <v>0.05852731721319318</v>
      </c>
      <c r="N301" s="103">
        <v>0.0322092216192737</v>
      </c>
      <c r="O301" s="103">
        <v>0.10101301427180677</v>
      </c>
      <c r="P301" s="103">
        <v>0.13279929714103392</v>
      </c>
      <c r="Q301" s="103">
        <v>0.01436042928369358</v>
      </c>
      <c r="R301" s="103">
        <v>0</v>
      </c>
      <c r="S301" s="103">
        <v>0</v>
      </c>
      <c r="T301" s="103">
        <v>0</v>
      </c>
      <c r="U301" s="103">
        <v>0</v>
      </c>
      <c r="V301" s="103">
        <v>0</v>
      </c>
      <c r="W301" s="103">
        <v>0</v>
      </c>
      <c r="X301" s="103">
        <v>0</v>
      </c>
      <c r="Y301" s="103">
        <v>0</v>
      </c>
      <c r="Z301" s="103">
        <v>0</v>
      </c>
      <c r="AA301" s="68">
        <f t="shared" si="32"/>
        <v>1.8558982274977334</v>
      </c>
      <c r="AB301" s="103">
        <f t="shared" si="33"/>
        <v>0.1471597264247275</v>
      </c>
      <c r="AC301" s="104">
        <v>0</v>
      </c>
      <c r="AD301" s="104">
        <v>0</v>
      </c>
      <c r="AE301" s="104">
        <v>0</v>
      </c>
      <c r="AF301" s="104">
        <v>0</v>
      </c>
      <c r="AG301" s="104">
        <v>0</v>
      </c>
      <c r="AH301" s="54">
        <v>0</v>
      </c>
    </row>
    <row r="302" spans="1:34" s="54" customFormat="1" ht="14.25">
      <c r="A302" s="94">
        <v>40410</v>
      </c>
      <c r="B302" s="85" t="s">
        <v>517</v>
      </c>
      <c r="C302" s="14" t="s">
        <v>418</v>
      </c>
      <c r="D302" s="89" t="s">
        <v>617</v>
      </c>
      <c r="E302" s="84">
        <v>0.6201388888888889</v>
      </c>
      <c r="F302" s="85" t="s">
        <v>547</v>
      </c>
      <c r="G302" s="85" t="s">
        <v>548</v>
      </c>
      <c r="H302" s="90">
        <v>2.19</v>
      </c>
      <c r="I302" s="90">
        <v>0.253</v>
      </c>
      <c r="J302" s="90">
        <v>0.286</v>
      </c>
      <c r="K302" s="103">
        <v>1.3577422949169815</v>
      </c>
      <c r="L302" s="103">
        <v>0.01109083720428698</v>
      </c>
      <c r="M302" s="103">
        <v>0.05556275596394675</v>
      </c>
      <c r="N302" s="103">
        <v>0.027342922444906305</v>
      </c>
      <c r="O302" s="103">
        <v>0.09322817448151774</v>
      </c>
      <c r="P302" s="103">
        <v>0.13427308105033162</v>
      </c>
      <c r="Q302" s="103">
        <v>0.013852347214500885</v>
      </c>
      <c r="R302" s="103">
        <v>0</v>
      </c>
      <c r="S302" s="103">
        <v>0</v>
      </c>
      <c r="T302" s="103">
        <v>0</v>
      </c>
      <c r="U302" s="103">
        <v>0</v>
      </c>
      <c r="V302" s="103">
        <v>0</v>
      </c>
      <c r="W302" s="103">
        <v>0</v>
      </c>
      <c r="X302" s="103">
        <v>0</v>
      </c>
      <c r="Y302" s="103">
        <v>0</v>
      </c>
      <c r="Z302" s="103">
        <v>0</v>
      </c>
      <c r="AA302" s="68">
        <f t="shared" si="32"/>
        <v>1.6930924132764718</v>
      </c>
      <c r="AB302" s="103">
        <f t="shared" si="33"/>
        <v>0.1481254282648325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54">
        <v>0</v>
      </c>
    </row>
    <row r="303" spans="1:34" s="54" customFormat="1" ht="14.25">
      <c r="A303" s="94">
        <v>40410</v>
      </c>
      <c r="B303" s="85" t="s">
        <v>518</v>
      </c>
      <c r="C303" s="14" t="s">
        <v>420</v>
      </c>
      <c r="D303" s="89" t="s">
        <v>618</v>
      </c>
      <c r="E303" s="84">
        <v>0.6270833333333333</v>
      </c>
      <c r="F303" s="85" t="s">
        <v>547</v>
      </c>
      <c r="G303" s="85" t="s">
        <v>548</v>
      </c>
      <c r="H303" s="90">
        <v>2.3</v>
      </c>
      <c r="I303" s="90">
        <v>0.368</v>
      </c>
      <c r="J303" s="90">
        <v>0.294</v>
      </c>
      <c r="K303" s="103">
        <v>1.695003226841802</v>
      </c>
      <c r="L303" s="103">
        <v>0.014259189596800078</v>
      </c>
      <c r="M303" s="103">
        <v>0.06635430722985122</v>
      </c>
      <c r="N303" s="103">
        <v>0.03458466922283155</v>
      </c>
      <c r="O303" s="103">
        <v>0.08641396066359053</v>
      </c>
      <c r="P303" s="103">
        <v>0.1621227709859809</v>
      </c>
      <c r="Q303" s="103">
        <v>0.016633229751699907</v>
      </c>
      <c r="R303" s="103">
        <v>0</v>
      </c>
      <c r="S303" s="103">
        <v>0</v>
      </c>
      <c r="T303" s="103">
        <v>0</v>
      </c>
      <c r="U303" s="103">
        <v>0</v>
      </c>
      <c r="V303" s="103">
        <v>0</v>
      </c>
      <c r="W303" s="103">
        <v>0</v>
      </c>
      <c r="X303" s="103">
        <v>0</v>
      </c>
      <c r="Y303" s="103">
        <v>0</v>
      </c>
      <c r="Z303" s="103">
        <v>0</v>
      </c>
      <c r="AA303" s="68">
        <f t="shared" si="32"/>
        <v>2.0753713542925563</v>
      </c>
      <c r="AB303" s="103">
        <f t="shared" si="33"/>
        <v>0.1787560007376808</v>
      </c>
      <c r="AC303" s="104">
        <v>0</v>
      </c>
      <c r="AD303" s="104">
        <v>0</v>
      </c>
      <c r="AE303" s="104">
        <v>0</v>
      </c>
      <c r="AF303" s="104">
        <v>0</v>
      </c>
      <c r="AG303" s="104">
        <v>0</v>
      </c>
      <c r="AH303" s="54">
        <v>0</v>
      </c>
    </row>
    <row r="304" spans="1:34" s="54" customFormat="1" ht="14.25">
      <c r="A304" s="94">
        <v>40410</v>
      </c>
      <c r="B304" s="85" t="s">
        <v>519</v>
      </c>
      <c r="C304" s="14" t="s">
        <v>419</v>
      </c>
      <c r="D304" s="89" t="s">
        <v>619</v>
      </c>
      <c r="E304" s="84">
        <v>0.6361111111111112</v>
      </c>
      <c r="F304" s="85" t="s">
        <v>547</v>
      </c>
      <c r="G304" s="85" t="s">
        <v>548</v>
      </c>
      <c r="H304" s="90">
        <v>2.341</v>
      </c>
      <c r="I304" s="90">
        <v>0.396</v>
      </c>
      <c r="J304" s="90">
        <v>0.31</v>
      </c>
      <c r="K304" s="103">
        <v>1.4213212085633253</v>
      </c>
      <c r="L304" s="103">
        <v>0.011142539111341528</v>
      </c>
      <c r="M304" s="103">
        <v>0.050773840383031926</v>
      </c>
      <c r="N304" s="103">
        <v>0.027916577719496207</v>
      </c>
      <c r="O304" s="103">
        <v>0</v>
      </c>
      <c r="P304" s="103">
        <v>0.173929052555488</v>
      </c>
      <c r="Q304" s="103">
        <v>0</v>
      </c>
      <c r="R304" s="103">
        <v>0</v>
      </c>
      <c r="S304" s="103">
        <v>0</v>
      </c>
      <c r="T304" s="103">
        <v>0</v>
      </c>
      <c r="U304" s="103">
        <v>0</v>
      </c>
      <c r="V304" s="103">
        <v>0</v>
      </c>
      <c r="W304" s="103">
        <v>0</v>
      </c>
      <c r="X304" s="103">
        <v>0</v>
      </c>
      <c r="Y304" s="103">
        <v>0</v>
      </c>
      <c r="Z304" s="103">
        <v>0</v>
      </c>
      <c r="AA304" s="68">
        <f t="shared" si="32"/>
        <v>1.6850832183326832</v>
      </c>
      <c r="AB304" s="103">
        <f t="shared" si="33"/>
        <v>0.173929052555488</v>
      </c>
      <c r="AC304" s="104">
        <v>0</v>
      </c>
      <c r="AD304" s="104">
        <v>0</v>
      </c>
      <c r="AE304" s="104">
        <v>0</v>
      </c>
      <c r="AF304" s="104">
        <v>0</v>
      </c>
      <c r="AG304" s="104">
        <v>0</v>
      </c>
      <c r="AH304" s="54">
        <v>0</v>
      </c>
    </row>
    <row r="305" spans="1:34" s="54" customFormat="1" ht="14.25">
      <c r="A305" s="94">
        <v>40410</v>
      </c>
      <c r="B305" s="85" t="s">
        <v>520</v>
      </c>
      <c r="C305" s="14" t="s">
        <v>421</v>
      </c>
      <c r="D305" s="89" t="s">
        <v>620</v>
      </c>
      <c r="E305" s="84">
        <v>0.9236111111111112</v>
      </c>
      <c r="F305" s="85" t="s">
        <v>549</v>
      </c>
      <c r="G305" s="85" t="s">
        <v>550</v>
      </c>
      <c r="H305" s="90">
        <v>2.2</v>
      </c>
      <c r="I305" s="90">
        <v>0.246</v>
      </c>
      <c r="J305" s="90">
        <v>0.303</v>
      </c>
      <c r="K305" s="103">
        <v>4.003958196181698</v>
      </c>
      <c r="L305" s="103">
        <v>0.023456265679767982</v>
      </c>
      <c r="M305" s="103">
        <v>0.13657344803658167</v>
      </c>
      <c r="N305" s="103">
        <v>0.07611426436311229</v>
      </c>
      <c r="O305" s="103">
        <v>0.1265057025425689</v>
      </c>
      <c r="P305" s="103">
        <v>0.2448397565801127</v>
      </c>
      <c r="Q305" s="103">
        <v>0.023922398652604274</v>
      </c>
      <c r="R305" s="103">
        <v>0</v>
      </c>
      <c r="S305" s="103">
        <v>0</v>
      </c>
      <c r="T305" s="103">
        <v>0</v>
      </c>
      <c r="U305" s="103">
        <v>0</v>
      </c>
      <c r="V305" s="103">
        <v>0</v>
      </c>
      <c r="W305" s="103">
        <v>0</v>
      </c>
      <c r="X305" s="103">
        <v>0</v>
      </c>
      <c r="Y305" s="103">
        <v>0</v>
      </c>
      <c r="Z305" s="103">
        <v>0</v>
      </c>
      <c r="AA305" s="68">
        <f aca="true" t="shared" si="34" ref="AA305:AA312">SUM(K305:Z305)</f>
        <v>4.635370032036446</v>
      </c>
      <c r="AB305" s="103">
        <f aca="true" t="shared" si="35" ref="AB305:AB312">SUM(P305:Z305)</f>
        <v>0.26876215523271696</v>
      </c>
      <c r="AC305" s="104">
        <v>0</v>
      </c>
      <c r="AD305" s="104">
        <v>0</v>
      </c>
      <c r="AE305" s="104">
        <v>0</v>
      </c>
      <c r="AF305" s="104">
        <v>0</v>
      </c>
      <c r="AG305" s="104">
        <v>0</v>
      </c>
      <c r="AH305" s="54">
        <v>0</v>
      </c>
    </row>
    <row r="306" spans="1:34" s="54" customFormat="1" ht="14.25">
      <c r="A306" s="94">
        <v>40410</v>
      </c>
      <c r="B306" s="93" t="s">
        <v>521</v>
      </c>
      <c r="C306" s="95" t="s">
        <v>422</v>
      </c>
      <c r="D306" s="89" t="s">
        <v>621</v>
      </c>
      <c r="E306" s="84">
        <v>0.9284722222222223</v>
      </c>
      <c r="F306" s="85" t="s">
        <v>549</v>
      </c>
      <c r="G306" s="85" t="s">
        <v>550</v>
      </c>
      <c r="H306" s="90">
        <v>2.251</v>
      </c>
      <c r="I306" s="38">
        <v>0.31</v>
      </c>
      <c r="J306" s="39">
        <v>0.15</v>
      </c>
      <c r="K306" s="103">
        <v>3.017900687324649</v>
      </c>
      <c r="L306" s="103">
        <v>0.016767488188237256</v>
      </c>
      <c r="M306" s="103">
        <v>0.10799992699131197</v>
      </c>
      <c r="N306" s="103">
        <v>0.05623494195809301</v>
      </c>
      <c r="O306" s="103">
        <v>0.12002967281677948</v>
      </c>
      <c r="P306" s="103">
        <v>0.22659362156101143</v>
      </c>
      <c r="Q306" s="103">
        <v>0.02163619423302639</v>
      </c>
      <c r="R306" s="103">
        <v>0</v>
      </c>
      <c r="S306" s="103">
        <v>0</v>
      </c>
      <c r="T306" s="103">
        <v>0</v>
      </c>
      <c r="U306" s="103">
        <v>0</v>
      </c>
      <c r="V306" s="103">
        <v>0</v>
      </c>
      <c r="W306" s="103">
        <v>0</v>
      </c>
      <c r="X306" s="103">
        <v>0</v>
      </c>
      <c r="Y306" s="103">
        <v>0</v>
      </c>
      <c r="Z306" s="103">
        <v>0</v>
      </c>
      <c r="AA306" s="68">
        <f t="shared" si="34"/>
        <v>3.5671625330731085</v>
      </c>
      <c r="AB306" s="103">
        <f t="shared" si="35"/>
        <v>0.24822981579403783</v>
      </c>
      <c r="AC306" s="104">
        <v>0</v>
      </c>
      <c r="AD306" s="104">
        <v>0</v>
      </c>
      <c r="AE306" s="104">
        <v>0</v>
      </c>
      <c r="AF306" s="104">
        <v>0</v>
      </c>
      <c r="AG306" s="104">
        <v>0</v>
      </c>
      <c r="AH306" s="54">
        <v>0</v>
      </c>
    </row>
    <row r="307" spans="1:34" s="54" customFormat="1" ht="14.25">
      <c r="A307" s="94">
        <v>40410</v>
      </c>
      <c r="B307" s="85" t="s">
        <v>522</v>
      </c>
      <c r="C307" s="96" t="s">
        <v>423</v>
      </c>
      <c r="D307" s="89" t="s">
        <v>622</v>
      </c>
      <c r="E307" s="84">
        <v>0.9333333333333332</v>
      </c>
      <c r="F307" s="85" t="s">
        <v>549</v>
      </c>
      <c r="G307" s="85" t="s">
        <v>550</v>
      </c>
      <c r="H307" s="90">
        <v>2.332</v>
      </c>
      <c r="I307" s="38">
        <v>0.452</v>
      </c>
      <c r="J307" s="40">
        <v>0.294</v>
      </c>
      <c r="K307" s="103">
        <v>3.008375963371734</v>
      </c>
      <c r="L307" s="103">
        <v>0.027339952737721204</v>
      </c>
      <c r="M307" s="103">
        <v>0.13818476597115928</v>
      </c>
      <c r="N307" s="103">
        <v>0.069609481994683</v>
      </c>
      <c r="O307" s="103">
        <v>0.18029518784070464</v>
      </c>
      <c r="P307" s="103">
        <v>0.2837295437311751</v>
      </c>
      <c r="Q307" s="103">
        <v>0.02784850050300443</v>
      </c>
      <c r="R307" s="103">
        <v>0</v>
      </c>
      <c r="S307" s="103">
        <v>0</v>
      </c>
      <c r="T307" s="103">
        <v>0</v>
      </c>
      <c r="U307" s="103">
        <v>0</v>
      </c>
      <c r="V307" s="103">
        <v>0</v>
      </c>
      <c r="W307" s="103">
        <v>0</v>
      </c>
      <c r="X307" s="103">
        <v>0</v>
      </c>
      <c r="Y307" s="103">
        <v>0</v>
      </c>
      <c r="Z307" s="103">
        <v>0</v>
      </c>
      <c r="AA307" s="68">
        <f t="shared" si="34"/>
        <v>3.7353833961501812</v>
      </c>
      <c r="AB307" s="103">
        <f t="shared" si="35"/>
        <v>0.3115780442341795</v>
      </c>
      <c r="AC307" s="104">
        <v>0</v>
      </c>
      <c r="AD307" s="104">
        <v>0</v>
      </c>
      <c r="AE307" s="104">
        <v>0</v>
      </c>
      <c r="AF307" s="104">
        <v>0</v>
      </c>
      <c r="AG307" s="104">
        <v>0</v>
      </c>
      <c r="AH307" s="54">
        <v>0</v>
      </c>
    </row>
    <row r="308" spans="1:34" s="54" customFormat="1" ht="14.25">
      <c r="A308" s="94">
        <v>40410</v>
      </c>
      <c r="B308" s="85" t="s">
        <v>523</v>
      </c>
      <c r="C308" s="96" t="s">
        <v>424</v>
      </c>
      <c r="D308" s="89" t="s">
        <v>623</v>
      </c>
      <c r="E308" s="84">
        <v>0.9381944444444444</v>
      </c>
      <c r="F308" s="85" t="s">
        <v>549</v>
      </c>
      <c r="G308" s="85" t="s">
        <v>550</v>
      </c>
      <c r="H308" s="90">
        <v>2.363</v>
      </c>
      <c r="I308" s="38">
        <v>0.485</v>
      </c>
      <c r="J308" s="40">
        <v>0.307</v>
      </c>
      <c r="K308" s="103">
        <v>3.55450665663127</v>
      </c>
      <c r="L308" s="103">
        <v>0.02406395383717569</v>
      </c>
      <c r="M308" s="103">
        <v>0.14459915680852573</v>
      </c>
      <c r="N308" s="103">
        <v>0.08225261929304994</v>
      </c>
      <c r="O308" s="103">
        <v>0.17829300085628114</v>
      </c>
      <c r="P308" s="103">
        <v>0.3249495197998431</v>
      </c>
      <c r="Q308" s="103">
        <v>0.0343080615138954</v>
      </c>
      <c r="R308" s="103">
        <v>0</v>
      </c>
      <c r="S308" s="103">
        <v>0</v>
      </c>
      <c r="T308" s="103">
        <v>0</v>
      </c>
      <c r="U308" s="103">
        <v>0</v>
      </c>
      <c r="V308" s="103">
        <v>0</v>
      </c>
      <c r="W308" s="103">
        <v>0</v>
      </c>
      <c r="X308" s="103">
        <v>0</v>
      </c>
      <c r="Y308" s="103">
        <v>0</v>
      </c>
      <c r="Z308" s="103">
        <v>0</v>
      </c>
      <c r="AA308" s="68">
        <f t="shared" si="34"/>
        <v>4.342972968740042</v>
      </c>
      <c r="AB308" s="103">
        <f t="shared" si="35"/>
        <v>0.3592575813137385</v>
      </c>
      <c r="AC308" s="104">
        <v>0</v>
      </c>
      <c r="AD308" s="104">
        <v>0</v>
      </c>
      <c r="AE308" s="104">
        <v>0</v>
      </c>
      <c r="AF308" s="104">
        <v>0</v>
      </c>
      <c r="AG308" s="104">
        <v>0</v>
      </c>
      <c r="AH308" s="54">
        <v>0</v>
      </c>
    </row>
    <row r="309" spans="1:34" s="54" customFormat="1" ht="14.25">
      <c r="A309" s="94">
        <v>40411</v>
      </c>
      <c r="B309" s="85" t="s">
        <v>551</v>
      </c>
      <c r="C309" s="14" t="s">
        <v>425</v>
      </c>
      <c r="D309" s="89" t="s">
        <v>624</v>
      </c>
      <c r="E309" s="84">
        <v>0.24930555555555556</v>
      </c>
      <c r="F309" s="85" t="s">
        <v>562</v>
      </c>
      <c r="G309" s="85" t="s">
        <v>563</v>
      </c>
      <c r="H309" s="90">
        <v>2.21</v>
      </c>
      <c r="I309" s="90">
        <v>0.261</v>
      </c>
      <c r="J309" s="90">
        <v>0.299</v>
      </c>
      <c r="K309" s="103">
        <v>2.3619152560986105</v>
      </c>
      <c r="L309" s="103">
        <v>0.01404513224168277</v>
      </c>
      <c r="M309" s="103">
        <v>0.09347398945153317</v>
      </c>
      <c r="N309" s="103">
        <v>0.051209630744299114</v>
      </c>
      <c r="O309" s="103">
        <v>0.09227816016217452</v>
      </c>
      <c r="P309" s="103">
        <v>0.18983643694502061</v>
      </c>
      <c r="Q309" s="103">
        <v>0.017736476565595356</v>
      </c>
      <c r="R309" s="103">
        <v>0</v>
      </c>
      <c r="S309" s="103">
        <v>0</v>
      </c>
      <c r="T309" s="103">
        <v>0</v>
      </c>
      <c r="U309" s="103">
        <v>0</v>
      </c>
      <c r="V309" s="103">
        <v>0</v>
      </c>
      <c r="W309" s="103">
        <v>0</v>
      </c>
      <c r="X309" s="103">
        <v>0</v>
      </c>
      <c r="Y309" s="103">
        <v>0</v>
      </c>
      <c r="Z309" s="103">
        <v>0</v>
      </c>
      <c r="AA309" s="68">
        <f t="shared" si="34"/>
        <v>2.820495082208916</v>
      </c>
      <c r="AB309" s="103">
        <f t="shared" si="35"/>
        <v>0.20757291351061596</v>
      </c>
      <c r="AC309" s="104">
        <v>0</v>
      </c>
      <c r="AD309" s="104">
        <v>0</v>
      </c>
      <c r="AE309" s="104">
        <v>0</v>
      </c>
      <c r="AF309" s="104">
        <v>0</v>
      </c>
      <c r="AG309" s="104">
        <v>0</v>
      </c>
      <c r="AH309" s="54">
        <v>0</v>
      </c>
    </row>
    <row r="310" spans="1:34" s="54" customFormat="1" ht="14.25">
      <c r="A310" s="94">
        <v>40411</v>
      </c>
      <c r="B310" s="93" t="s">
        <v>552</v>
      </c>
      <c r="C310" s="95" t="s">
        <v>426</v>
      </c>
      <c r="D310" s="89" t="s">
        <v>625</v>
      </c>
      <c r="E310" s="84">
        <v>0.25625</v>
      </c>
      <c r="F310" s="85" t="s">
        <v>562</v>
      </c>
      <c r="G310" s="85" t="s">
        <v>563</v>
      </c>
      <c r="H310" s="90">
        <v>2.199</v>
      </c>
      <c r="I310" s="38">
        <v>0.245</v>
      </c>
      <c r="J310" s="39">
        <v>0.287</v>
      </c>
      <c r="K310" s="103">
        <v>2.1368638983028494</v>
      </c>
      <c r="L310" s="103">
        <v>0.013213025112198296</v>
      </c>
      <c r="M310" s="103">
        <v>0.08615378529136392</v>
      </c>
      <c r="N310" s="103">
        <v>0.04597646583061904</v>
      </c>
      <c r="O310" s="103">
        <v>0.08518147332515748</v>
      </c>
      <c r="P310" s="103">
        <v>0.1945725038823422</v>
      </c>
      <c r="Q310" s="103">
        <v>0.016627349958892847</v>
      </c>
      <c r="R310" s="103">
        <v>0</v>
      </c>
      <c r="S310" s="103">
        <v>0</v>
      </c>
      <c r="T310" s="103">
        <v>0</v>
      </c>
      <c r="U310" s="103">
        <v>0</v>
      </c>
      <c r="V310" s="103">
        <v>0</v>
      </c>
      <c r="W310" s="103">
        <v>0</v>
      </c>
      <c r="X310" s="103">
        <v>0</v>
      </c>
      <c r="Y310" s="103">
        <v>0</v>
      </c>
      <c r="Z310" s="103">
        <v>0</v>
      </c>
      <c r="AA310" s="68">
        <f t="shared" si="34"/>
        <v>2.578588501703423</v>
      </c>
      <c r="AB310" s="103">
        <f t="shared" si="35"/>
        <v>0.21119985384123505</v>
      </c>
      <c r="AC310" s="104">
        <v>0</v>
      </c>
      <c r="AD310" s="104">
        <v>0</v>
      </c>
      <c r="AE310" s="104">
        <v>0</v>
      </c>
      <c r="AF310" s="104">
        <v>0</v>
      </c>
      <c r="AG310" s="104">
        <v>0</v>
      </c>
      <c r="AH310" s="54">
        <v>0</v>
      </c>
    </row>
    <row r="311" spans="1:34" s="54" customFormat="1" ht="14.25">
      <c r="A311" s="94">
        <v>40411</v>
      </c>
      <c r="B311" s="85" t="s">
        <v>553</v>
      </c>
      <c r="C311" s="96" t="s">
        <v>427</v>
      </c>
      <c r="D311" s="89" t="s">
        <v>626</v>
      </c>
      <c r="E311" s="84">
        <v>0.2638888888888889</v>
      </c>
      <c r="F311" s="85" t="s">
        <v>562</v>
      </c>
      <c r="G311" s="85" t="s">
        <v>563</v>
      </c>
      <c r="H311" s="90">
        <v>2.309</v>
      </c>
      <c r="I311" s="38">
        <v>0.432</v>
      </c>
      <c r="J311" s="40">
        <v>0.302</v>
      </c>
      <c r="K311" s="103">
        <v>2.9953270718705345</v>
      </c>
      <c r="L311" s="103">
        <v>0.018918729483779775</v>
      </c>
      <c r="M311" s="103">
        <v>0.1153888687701755</v>
      </c>
      <c r="N311" s="103">
        <v>0.06596945589913127</v>
      </c>
      <c r="O311" s="103">
        <v>0.10777523373402023</v>
      </c>
      <c r="P311" s="103">
        <v>0.25880521778052495</v>
      </c>
      <c r="Q311" s="103">
        <v>0.026167286562296842</v>
      </c>
      <c r="R311" s="103">
        <v>0</v>
      </c>
      <c r="S311" s="103">
        <v>0</v>
      </c>
      <c r="T311" s="103">
        <v>0</v>
      </c>
      <c r="U311" s="103">
        <v>0</v>
      </c>
      <c r="V311" s="103">
        <v>0</v>
      </c>
      <c r="W311" s="103">
        <v>0</v>
      </c>
      <c r="X311" s="103">
        <v>0</v>
      </c>
      <c r="Y311" s="103">
        <v>0</v>
      </c>
      <c r="Z311" s="103">
        <v>0</v>
      </c>
      <c r="AA311" s="68">
        <f t="shared" si="34"/>
        <v>3.5883518641004635</v>
      </c>
      <c r="AB311" s="103">
        <f t="shared" si="35"/>
        <v>0.2849725043428218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54">
        <v>0</v>
      </c>
    </row>
    <row r="312" spans="1:34" s="54" customFormat="1" ht="14.25">
      <c r="A312" s="94">
        <v>40411</v>
      </c>
      <c r="B312" s="85" t="s">
        <v>554</v>
      </c>
      <c r="C312" s="96" t="s">
        <v>428</v>
      </c>
      <c r="D312" s="89" t="s">
        <v>627</v>
      </c>
      <c r="E312" s="84">
        <v>0.27291666666666664</v>
      </c>
      <c r="F312" s="85" t="s">
        <v>562</v>
      </c>
      <c r="G312" s="85" t="s">
        <v>563</v>
      </c>
      <c r="H312" s="90">
        <v>2.345</v>
      </c>
      <c r="I312" s="38">
        <v>0.494</v>
      </c>
      <c r="J312" s="40">
        <v>0.316</v>
      </c>
      <c r="K312" s="103">
        <v>3.193355450480108</v>
      </c>
      <c r="L312" s="103">
        <v>0.016087801652515683</v>
      </c>
      <c r="M312" s="103">
        <v>0.10883189543377825</v>
      </c>
      <c r="N312" s="103">
        <v>0.06554456348561673</v>
      </c>
      <c r="O312" s="103">
        <v>0.10233598112062112</v>
      </c>
      <c r="P312" s="103">
        <v>0.3296081484585916</v>
      </c>
      <c r="Q312" s="103">
        <v>0.03314418242261724</v>
      </c>
      <c r="R312" s="103">
        <v>0</v>
      </c>
      <c r="S312" s="103">
        <v>0</v>
      </c>
      <c r="T312" s="103">
        <v>0</v>
      </c>
      <c r="U312" s="103">
        <v>0</v>
      </c>
      <c r="V312" s="103">
        <v>0</v>
      </c>
      <c r="W312" s="103">
        <v>0</v>
      </c>
      <c r="X312" s="103">
        <v>0</v>
      </c>
      <c r="Y312" s="103">
        <v>0</v>
      </c>
      <c r="Z312" s="103">
        <v>0</v>
      </c>
      <c r="AA312" s="68">
        <f t="shared" si="34"/>
        <v>3.8489080230538484</v>
      </c>
      <c r="AB312" s="103">
        <f t="shared" si="35"/>
        <v>0.36275233088120884</v>
      </c>
      <c r="AC312" s="104">
        <v>0</v>
      </c>
      <c r="AD312" s="104">
        <v>0</v>
      </c>
      <c r="AE312" s="104">
        <v>0</v>
      </c>
      <c r="AF312" s="104">
        <v>0</v>
      </c>
      <c r="AG312" s="104">
        <v>0</v>
      </c>
      <c r="AH312" s="54">
        <v>0</v>
      </c>
    </row>
    <row r="313" spans="1:34" s="54" customFormat="1" ht="14.25">
      <c r="A313" s="94">
        <v>40411</v>
      </c>
      <c r="B313" s="85" t="s">
        <v>555</v>
      </c>
      <c r="C313" s="14" t="s">
        <v>429</v>
      </c>
      <c r="D313" s="89" t="s">
        <v>438</v>
      </c>
      <c r="E313" s="84">
        <v>0.34861111111111115</v>
      </c>
      <c r="F313" s="85" t="s">
        <v>564</v>
      </c>
      <c r="G313" s="85" t="s">
        <v>565</v>
      </c>
      <c r="H313" s="90">
        <v>2.223</v>
      </c>
      <c r="I313" s="90">
        <v>0.315</v>
      </c>
      <c r="J313" s="90">
        <v>0.305</v>
      </c>
      <c r="K313" s="103">
        <v>1.910733343138697</v>
      </c>
      <c r="L313" s="103">
        <v>0.011456684806589203</v>
      </c>
      <c r="M313" s="103">
        <v>0.06553316664215326</v>
      </c>
      <c r="N313" s="103">
        <v>0.03670941805167427</v>
      </c>
      <c r="O313" s="103">
        <v>0.061691032995048294</v>
      </c>
      <c r="P313" s="103">
        <v>0.13495422887540337</v>
      </c>
      <c r="Q313" s="103">
        <v>0.01513272978154954</v>
      </c>
      <c r="R313" s="103">
        <v>0</v>
      </c>
      <c r="S313" s="103">
        <v>0</v>
      </c>
      <c r="T313" s="103">
        <v>0</v>
      </c>
      <c r="U313" s="103">
        <v>0</v>
      </c>
      <c r="V313" s="103">
        <v>0</v>
      </c>
      <c r="W313" s="103">
        <v>0</v>
      </c>
      <c r="X313" s="103">
        <v>0</v>
      </c>
      <c r="Y313" s="103">
        <v>0</v>
      </c>
      <c r="Z313" s="103">
        <v>0</v>
      </c>
      <c r="AA313" s="68">
        <f aca="true" t="shared" si="36" ref="AA313:AA319">SUM(K313:Z313)</f>
        <v>2.2362106042911147</v>
      </c>
      <c r="AB313" s="103">
        <f aca="true" t="shared" si="37" ref="AB313:AB319">SUM(P313:Z313)</f>
        <v>0.1500869586569529</v>
      </c>
      <c r="AC313" s="104">
        <v>0</v>
      </c>
      <c r="AD313" s="104">
        <v>0</v>
      </c>
      <c r="AE313" s="104">
        <v>0</v>
      </c>
      <c r="AF313" s="104">
        <v>0</v>
      </c>
      <c r="AG313" s="104">
        <v>0</v>
      </c>
      <c r="AH313" s="54">
        <v>0</v>
      </c>
    </row>
    <row r="314" spans="1:34" s="54" customFormat="1" ht="14.25">
      <c r="A314" s="94">
        <v>40411</v>
      </c>
      <c r="B314" s="93" t="s">
        <v>556</v>
      </c>
      <c r="C314" s="95" t="s">
        <v>430</v>
      </c>
      <c r="D314" s="89" t="s">
        <v>439</v>
      </c>
      <c r="E314" s="84">
        <v>0.3506944444444444</v>
      </c>
      <c r="F314" s="85" t="s">
        <v>564</v>
      </c>
      <c r="G314" s="85" t="s">
        <v>565</v>
      </c>
      <c r="H314" s="90">
        <v>2.18</v>
      </c>
      <c r="I314" s="38">
        <v>0.258</v>
      </c>
      <c r="J314" s="39">
        <v>0.303</v>
      </c>
      <c r="K314" s="103">
        <v>1.6838643504737447</v>
      </c>
      <c r="L314" s="103">
        <v>0.014140352925154186</v>
      </c>
      <c r="M314" s="103">
        <v>0.06579298721765016</v>
      </c>
      <c r="N314" s="103">
        <v>0.035946467830113425</v>
      </c>
      <c r="O314" s="103">
        <v>0.06752210646121519</v>
      </c>
      <c r="P314" s="103">
        <v>0.1404103185323979</v>
      </c>
      <c r="Q314" s="103">
        <v>0.015045988931979606</v>
      </c>
      <c r="R314" s="103">
        <v>0</v>
      </c>
      <c r="S314" s="103">
        <v>0</v>
      </c>
      <c r="T314" s="103">
        <v>0</v>
      </c>
      <c r="U314" s="103">
        <v>0</v>
      </c>
      <c r="V314" s="103">
        <v>0</v>
      </c>
      <c r="W314" s="103">
        <v>0</v>
      </c>
      <c r="X314" s="103">
        <v>0</v>
      </c>
      <c r="Y314" s="103">
        <v>0</v>
      </c>
      <c r="Z314" s="103">
        <v>0</v>
      </c>
      <c r="AA314" s="68">
        <f t="shared" si="36"/>
        <v>2.0227225723722553</v>
      </c>
      <c r="AB314" s="103">
        <f t="shared" si="37"/>
        <v>0.15545630746437752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54">
        <v>0</v>
      </c>
    </row>
    <row r="315" spans="1:34" s="54" customFormat="1" ht="14.25">
      <c r="A315" s="94">
        <v>40411</v>
      </c>
      <c r="B315" s="85" t="s">
        <v>557</v>
      </c>
      <c r="C315" s="96" t="s">
        <v>431</v>
      </c>
      <c r="D315" s="89" t="s">
        <v>440</v>
      </c>
      <c r="E315" s="84">
        <v>0.35625</v>
      </c>
      <c r="F315" s="85" t="s">
        <v>564</v>
      </c>
      <c r="G315" s="85" t="s">
        <v>565</v>
      </c>
      <c r="H315" s="90">
        <v>2.189</v>
      </c>
      <c r="I315" s="38">
        <v>0.265</v>
      </c>
      <c r="J315" s="40">
        <v>0.276</v>
      </c>
      <c r="K315" s="103">
        <v>1.8637417072904947</v>
      </c>
      <c r="L315" s="103">
        <v>0.01116031630786844</v>
      </c>
      <c r="M315" s="103">
        <v>0.06970530273887533</v>
      </c>
      <c r="N315" s="103">
        <v>0.03575242594165661</v>
      </c>
      <c r="O315" s="103">
        <v>0.055174073048054065</v>
      </c>
      <c r="P315" s="103">
        <v>0.16923600856904397</v>
      </c>
      <c r="Q315" s="103">
        <v>0.018528834359974183</v>
      </c>
      <c r="R315" s="103">
        <v>0</v>
      </c>
      <c r="S315" s="103">
        <v>0</v>
      </c>
      <c r="T315" s="103">
        <v>0</v>
      </c>
      <c r="U315" s="103">
        <v>0</v>
      </c>
      <c r="V315" s="103">
        <v>0</v>
      </c>
      <c r="W315" s="103">
        <v>0</v>
      </c>
      <c r="X315" s="103">
        <v>0</v>
      </c>
      <c r="Y315" s="103">
        <v>0</v>
      </c>
      <c r="Z315" s="103">
        <v>0</v>
      </c>
      <c r="AA315" s="68">
        <f t="shared" si="36"/>
        <v>2.2232986682559672</v>
      </c>
      <c r="AB315" s="103">
        <f t="shared" si="37"/>
        <v>0.18776484292901816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54">
        <v>0</v>
      </c>
    </row>
    <row r="316" spans="1:34" s="54" customFormat="1" ht="14.25">
      <c r="A316" s="94">
        <v>40411</v>
      </c>
      <c r="B316" s="85" t="s">
        <v>558</v>
      </c>
      <c r="C316" s="96" t="s">
        <v>432</v>
      </c>
      <c r="D316" s="89" t="s">
        <v>441</v>
      </c>
      <c r="E316" s="84">
        <v>0.3625</v>
      </c>
      <c r="F316" s="85" t="s">
        <v>564</v>
      </c>
      <c r="G316" s="85" t="s">
        <v>565</v>
      </c>
      <c r="H316" s="90">
        <v>2.383</v>
      </c>
      <c r="I316" s="38">
        <v>0.562</v>
      </c>
      <c r="J316" s="40">
        <v>0.314</v>
      </c>
      <c r="K316" s="103">
        <v>2.2740160106231047</v>
      </c>
      <c r="L316" s="103">
        <v>0.011522543710915423</v>
      </c>
      <c r="M316" s="103">
        <v>0.08320236771256845</v>
      </c>
      <c r="N316" s="103">
        <v>0.042087291169088464</v>
      </c>
      <c r="O316" s="103">
        <v>0.06020529088953308</v>
      </c>
      <c r="P316" s="103">
        <v>0.19296405818980372</v>
      </c>
      <c r="Q316" s="103">
        <v>0.017590871560097348</v>
      </c>
      <c r="R316" s="103">
        <v>0</v>
      </c>
      <c r="S316" s="103">
        <v>0</v>
      </c>
      <c r="T316" s="103">
        <v>0</v>
      </c>
      <c r="U316" s="103">
        <v>0</v>
      </c>
      <c r="V316" s="103">
        <v>0</v>
      </c>
      <c r="W316" s="103">
        <v>0</v>
      </c>
      <c r="X316" s="103">
        <v>0</v>
      </c>
      <c r="Y316" s="103">
        <v>0</v>
      </c>
      <c r="Z316" s="103">
        <v>0</v>
      </c>
      <c r="AA316" s="68">
        <f t="shared" si="36"/>
        <v>2.6815884338551106</v>
      </c>
      <c r="AB316" s="103">
        <f t="shared" si="37"/>
        <v>0.21055492974990106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54">
        <v>0</v>
      </c>
    </row>
    <row r="317" spans="1:34" s="54" customFormat="1" ht="14.25">
      <c r="A317" s="94">
        <v>40411</v>
      </c>
      <c r="B317" s="85" t="s">
        <v>559</v>
      </c>
      <c r="C317" s="14" t="s">
        <v>1355</v>
      </c>
      <c r="D317" s="89" t="s">
        <v>442</v>
      </c>
      <c r="E317" s="84">
        <v>0.7993055555555556</v>
      </c>
      <c r="F317" s="85" t="s">
        <v>566</v>
      </c>
      <c r="G317" s="85" t="s">
        <v>567</v>
      </c>
      <c r="H317" s="19">
        <v>2.496817</v>
      </c>
      <c r="I317" s="19">
        <v>0.780605</v>
      </c>
      <c r="J317" s="19">
        <v>0.321198</v>
      </c>
      <c r="K317" s="103">
        <v>0.04450754036841532</v>
      </c>
      <c r="L317" s="103">
        <v>0.004443834571246166</v>
      </c>
      <c r="M317" s="103">
        <v>0.014507812864950719</v>
      </c>
      <c r="N317" s="103">
        <v>0.005481754410551066</v>
      </c>
      <c r="O317" s="103">
        <v>0</v>
      </c>
      <c r="P317" s="103">
        <v>0.005559721358335042</v>
      </c>
      <c r="Q317" s="103">
        <v>0</v>
      </c>
      <c r="R317" s="103">
        <v>0</v>
      </c>
      <c r="S317" s="103">
        <v>0</v>
      </c>
      <c r="T317" s="103">
        <v>0</v>
      </c>
      <c r="U317" s="103">
        <v>0</v>
      </c>
      <c r="V317" s="103">
        <v>0</v>
      </c>
      <c r="W317" s="103">
        <v>0</v>
      </c>
      <c r="X317" s="103">
        <v>0</v>
      </c>
      <c r="Y317" s="103">
        <v>0</v>
      </c>
      <c r="Z317" s="103">
        <v>0</v>
      </c>
      <c r="AA317" s="68">
        <f t="shared" si="36"/>
        <v>0.07450066357349831</v>
      </c>
      <c r="AB317" s="103">
        <f t="shared" si="37"/>
        <v>0.005559721358335042</v>
      </c>
      <c r="AC317" s="104">
        <v>0</v>
      </c>
      <c r="AD317" s="104">
        <v>0</v>
      </c>
      <c r="AE317" s="104">
        <v>0</v>
      </c>
      <c r="AF317" s="104">
        <v>0</v>
      </c>
      <c r="AG317" s="104">
        <v>0</v>
      </c>
      <c r="AH317" s="54">
        <v>0</v>
      </c>
    </row>
    <row r="318" spans="1:34" s="54" customFormat="1" ht="14.25">
      <c r="A318" s="94">
        <v>40411</v>
      </c>
      <c r="B318" s="85" t="s">
        <v>560</v>
      </c>
      <c r="C318" s="14" t="s">
        <v>429</v>
      </c>
      <c r="D318" s="89" t="s">
        <v>443</v>
      </c>
      <c r="E318" s="84">
        <v>0.8729166666666667</v>
      </c>
      <c r="F318" s="85" t="s">
        <v>568</v>
      </c>
      <c r="G318" s="85" t="s">
        <v>569</v>
      </c>
      <c r="H318" s="110">
        <v>2.307</v>
      </c>
      <c r="I318" s="110">
        <v>0.263</v>
      </c>
      <c r="J318" s="110">
        <v>0.312</v>
      </c>
      <c r="K318" s="103">
        <v>5.244574320543079</v>
      </c>
      <c r="L318" s="103">
        <v>0.01818389741842867</v>
      </c>
      <c r="M318" s="103">
        <v>0.11326972675734204</v>
      </c>
      <c r="N318" s="103">
        <v>0.06626262196160491</v>
      </c>
      <c r="O318" s="103">
        <v>0.0717648847903842</v>
      </c>
      <c r="P318" s="103">
        <v>0.20759142415657997</v>
      </c>
      <c r="Q318" s="103">
        <v>0.022515334909746446</v>
      </c>
      <c r="R318" s="103">
        <v>0</v>
      </c>
      <c r="S318" s="103">
        <v>0</v>
      </c>
      <c r="T318" s="103">
        <v>0</v>
      </c>
      <c r="U318" s="103">
        <v>0.0038863468899801336</v>
      </c>
      <c r="V318" s="103">
        <v>0</v>
      </c>
      <c r="W318" s="103">
        <v>0</v>
      </c>
      <c r="X318" s="103">
        <v>0</v>
      </c>
      <c r="Y318" s="103">
        <v>0</v>
      </c>
      <c r="Z318" s="103">
        <v>0</v>
      </c>
      <c r="AA318" s="68">
        <f t="shared" si="36"/>
        <v>5.748048557427146</v>
      </c>
      <c r="AB318" s="103">
        <f t="shared" si="37"/>
        <v>0.23399310595630654</v>
      </c>
      <c r="AC318" s="104">
        <v>0</v>
      </c>
      <c r="AD318" s="104">
        <v>0</v>
      </c>
      <c r="AE318" s="104">
        <v>0</v>
      </c>
      <c r="AF318" s="104">
        <v>0</v>
      </c>
      <c r="AG318" s="104">
        <v>0</v>
      </c>
      <c r="AH318" s="54">
        <v>0</v>
      </c>
    </row>
    <row r="319" spans="1:34" s="54" customFormat="1" ht="14.25">
      <c r="A319" s="188">
        <v>40411</v>
      </c>
      <c r="B319" s="85" t="s">
        <v>561</v>
      </c>
      <c r="C319" s="14" t="s">
        <v>1355</v>
      </c>
      <c r="D319" s="89" t="s">
        <v>444</v>
      </c>
      <c r="E319" s="100">
        <v>0.9375</v>
      </c>
      <c r="F319" s="85" t="s">
        <v>574</v>
      </c>
      <c r="G319" s="85" t="s">
        <v>575</v>
      </c>
      <c r="H319" s="85">
        <v>2.1511</v>
      </c>
      <c r="I319" s="85">
        <v>0.1928</v>
      </c>
      <c r="J319" s="85">
        <v>0.2898</v>
      </c>
      <c r="K319" s="103">
        <v>0.07634994035033585</v>
      </c>
      <c r="L319" s="103">
        <v>0.009244394126735436</v>
      </c>
      <c r="M319" s="103">
        <v>0.030694478548937715</v>
      </c>
      <c r="N319" s="103">
        <v>0.012900951135082044</v>
      </c>
      <c r="O319" s="103">
        <v>0</v>
      </c>
      <c r="P319" s="103">
        <v>0.006589476267805211</v>
      </c>
      <c r="Q319" s="103">
        <v>0</v>
      </c>
      <c r="R319" s="103">
        <v>0</v>
      </c>
      <c r="S319" s="103">
        <v>0</v>
      </c>
      <c r="T319" s="103">
        <v>0</v>
      </c>
      <c r="U319" s="103">
        <v>0</v>
      </c>
      <c r="V319" s="103">
        <v>0</v>
      </c>
      <c r="W319" s="103">
        <v>0</v>
      </c>
      <c r="X319" s="103">
        <v>0</v>
      </c>
      <c r="Y319" s="103">
        <v>0</v>
      </c>
      <c r="Z319" s="103">
        <v>0</v>
      </c>
      <c r="AA319" s="68">
        <f t="shared" si="36"/>
        <v>0.13577924042889625</v>
      </c>
      <c r="AB319" s="103">
        <f t="shared" si="37"/>
        <v>0.006589476267805211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54">
        <v>0</v>
      </c>
    </row>
    <row r="320" spans="1:34" s="54" customFormat="1" ht="14.25">
      <c r="A320" s="94">
        <v>40412</v>
      </c>
      <c r="B320" s="85" t="s">
        <v>570</v>
      </c>
      <c r="C320" s="14" t="s">
        <v>433</v>
      </c>
      <c r="D320" s="89" t="s">
        <v>445</v>
      </c>
      <c r="E320" s="84">
        <v>0.21736111111111112</v>
      </c>
      <c r="F320" s="85" t="s">
        <v>574</v>
      </c>
      <c r="G320" s="85" t="s">
        <v>575</v>
      </c>
      <c r="H320" s="85">
        <v>2.1245</v>
      </c>
      <c r="I320" s="85">
        <v>0.2349</v>
      </c>
      <c r="J320" s="85">
        <v>0.2752</v>
      </c>
      <c r="K320" s="103">
        <v>2.998858139641438</v>
      </c>
      <c r="L320" s="103">
        <v>0.015404216603284527</v>
      </c>
      <c r="M320" s="103">
        <v>0.08332962422354151</v>
      </c>
      <c r="N320" s="103">
        <v>0.04666252119101697</v>
      </c>
      <c r="O320" s="103">
        <v>0.05675618712240717</v>
      </c>
      <c r="P320" s="103">
        <v>0.15980462107763585</v>
      </c>
      <c r="Q320" s="103">
        <v>0.016452744644947125</v>
      </c>
      <c r="R320" s="103">
        <v>0</v>
      </c>
      <c r="S320" s="103">
        <v>0</v>
      </c>
      <c r="T320" s="103">
        <v>0</v>
      </c>
      <c r="U320" s="103">
        <v>0.002635349509221264</v>
      </c>
      <c r="V320" s="103">
        <v>0</v>
      </c>
      <c r="W320" s="103">
        <v>0</v>
      </c>
      <c r="X320" s="103">
        <v>0</v>
      </c>
      <c r="Y320" s="103">
        <v>0</v>
      </c>
      <c r="Z320" s="103">
        <v>0</v>
      </c>
      <c r="AA320" s="68">
        <f>SUM(K320:Z320)</f>
        <v>3.379903404013493</v>
      </c>
      <c r="AB320" s="103">
        <f>SUM(P320:Z320)</f>
        <v>0.17889271523180422</v>
      </c>
      <c r="AC320" s="104">
        <v>0</v>
      </c>
      <c r="AD320" s="104">
        <v>0</v>
      </c>
      <c r="AE320" s="104">
        <v>0</v>
      </c>
      <c r="AF320" s="104">
        <v>0</v>
      </c>
      <c r="AG320" s="104">
        <v>0</v>
      </c>
      <c r="AH320" s="54">
        <v>0</v>
      </c>
    </row>
    <row r="321" spans="1:34" s="54" customFormat="1" ht="14.25">
      <c r="A321" s="94">
        <v>40412</v>
      </c>
      <c r="B321" s="85" t="s">
        <v>571</v>
      </c>
      <c r="C321" s="95" t="s">
        <v>434</v>
      </c>
      <c r="D321" s="89" t="s">
        <v>446</v>
      </c>
      <c r="E321" s="84">
        <v>0.2222222222222222</v>
      </c>
      <c r="F321" s="85" t="s">
        <v>574</v>
      </c>
      <c r="G321" s="85" t="s">
        <v>575</v>
      </c>
      <c r="H321" s="85">
        <v>2.1794</v>
      </c>
      <c r="I321" s="85">
        <v>0.2472</v>
      </c>
      <c r="J321" s="85">
        <v>0.2948</v>
      </c>
      <c r="K321" s="103">
        <v>2.9018325766803237</v>
      </c>
      <c r="L321" s="103">
        <v>0.011953272062894475</v>
      </c>
      <c r="M321" s="103">
        <v>0.07649208282582216</v>
      </c>
      <c r="N321" s="103">
        <v>0.04025024914184476</v>
      </c>
      <c r="O321" s="103">
        <v>0.06547447680212601</v>
      </c>
      <c r="P321" s="103">
        <v>0.17278636528927802</v>
      </c>
      <c r="Q321" s="103">
        <v>0.014747776694480455</v>
      </c>
      <c r="R321" s="103">
        <v>0</v>
      </c>
      <c r="S321" s="103">
        <v>0</v>
      </c>
      <c r="T321" s="103">
        <v>0</v>
      </c>
      <c r="U321" s="103">
        <v>0.0027868688301231582</v>
      </c>
      <c r="V321" s="103">
        <v>0</v>
      </c>
      <c r="W321" s="103">
        <v>0</v>
      </c>
      <c r="X321" s="103">
        <v>0</v>
      </c>
      <c r="Y321" s="103">
        <v>0</v>
      </c>
      <c r="Z321" s="103">
        <v>0</v>
      </c>
      <c r="AA321" s="68">
        <f>SUM(K321:Z321)</f>
        <v>3.286323668326893</v>
      </c>
      <c r="AB321" s="103">
        <f>SUM(P321:Z321)</f>
        <v>0.19032101081388164</v>
      </c>
      <c r="AC321" s="104">
        <v>0</v>
      </c>
      <c r="AD321" s="104">
        <v>0</v>
      </c>
      <c r="AE321" s="104">
        <v>0</v>
      </c>
      <c r="AF321" s="104">
        <v>0</v>
      </c>
      <c r="AG321" s="104">
        <v>0</v>
      </c>
      <c r="AH321" s="54">
        <v>0</v>
      </c>
    </row>
    <row r="322" spans="1:34" s="54" customFormat="1" ht="14.25">
      <c r="A322" s="94">
        <v>40412</v>
      </c>
      <c r="B322" s="85" t="s">
        <v>572</v>
      </c>
      <c r="C322" s="96" t="s">
        <v>435</v>
      </c>
      <c r="D322" s="89" t="s">
        <v>447</v>
      </c>
      <c r="E322" s="84">
        <v>0.22708333333333333</v>
      </c>
      <c r="F322" s="85" t="s">
        <v>574</v>
      </c>
      <c r="G322" s="85" t="s">
        <v>575</v>
      </c>
      <c r="H322" s="86">
        <v>2.5115</v>
      </c>
      <c r="I322" s="86">
        <v>0.822</v>
      </c>
      <c r="J322" s="86">
        <v>0.3285</v>
      </c>
      <c r="K322" s="103">
        <v>3.1235504520616444</v>
      </c>
      <c r="L322" s="103">
        <v>0.013464244258944755</v>
      </c>
      <c r="M322" s="103">
        <v>0.08623640849374352</v>
      </c>
      <c r="N322" s="103">
        <v>0.04743328693338379</v>
      </c>
      <c r="O322" s="103">
        <v>0.0527478080153285</v>
      </c>
      <c r="P322" s="103">
        <v>0.18613687432360973</v>
      </c>
      <c r="Q322" s="103">
        <v>0.020766788013612293</v>
      </c>
      <c r="R322" s="103">
        <v>0</v>
      </c>
      <c r="S322" s="103">
        <v>0</v>
      </c>
      <c r="T322" s="103">
        <v>0</v>
      </c>
      <c r="U322" s="103">
        <v>0.0028111443583833232</v>
      </c>
      <c r="V322" s="103">
        <v>0</v>
      </c>
      <c r="W322" s="103">
        <v>0</v>
      </c>
      <c r="X322" s="103">
        <v>0</v>
      </c>
      <c r="Y322" s="103">
        <v>0</v>
      </c>
      <c r="Z322" s="103">
        <v>0</v>
      </c>
      <c r="AA322" s="68">
        <f>SUM(K322:Z322)</f>
        <v>3.5331470064586505</v>
      </c>
      <c r="AB322" s="103">
        <f>SUM(P322:Z322)</f>
        <v>0.20971480669560533</v>
      </c>
      <c r="AC322" s="104">
        <v>0</v>
      </c>
      <c r="AD322" s="104">
        <v>0</v>
      </c>
      <c r="AE322" s="104">
        <v>0</v>
      </c>
      <c r="AF322" s="104">
        <v>0</v>
      </c>
      <c r="AG322" s="104">
        <v>0</v>
      </c>
      <c r="AH322" s="54">
        <v>0</v>
      </c>
    </row>
    <row r="323" spans="1:34" s="121" customFormat="1" ht="15" thickBot="1">
      <c r="A323" s="141">
        <v>40412</v>
      </c>
      <c r="B323" s="142" t="s">
        <v>573</v>
      </c>
      <c r="C323" s="113" t="s">
        <v>436</v>
      </c>
      <c r="D323" s="163" t="s">
        <v>448</v>
      </c>
      <c r="E323" s="143">
        <v>0.23125</v>
      </c>
      <c r="F323" s="142" t="s">
        <v>574</v>
      </c>
      <c r="G323" s="142" t="s">
        <v>575</v>
      </c>
      <c r="H323" s="172">
        <v>2.5115</v>
      </c>
      <c r="I323" s="172">
        <v>0.822</v>
      </c>
      <c r="J323" s="172">
        <v>0.3285</v>
      </c>
      <c r="K323" s="133">
        <v>2.7122386268182113</v>
      </c>
      <c r="L323" s="133">
        <v>0.013752311118817969</v>
      </c>
      <c r="M323" s="133">
        <v>0.0800943139158066</v>
      </c>
      <c r="N323" s="133">
        <v>0.042662408878299474</v>
      </c>
      <c r="O323" s="133">
        <v>0.06960661999013623</v>
      </c>
      <c r="P323" s="133">
        <v>0.1854701872190708</v>
      </c>
      <c r="Q323" s="133">
        <v>0.017309333889248525</v>
      </c>
      <c r="R323" s="133">
        <v>0</v>
      </c>
      <c r="S323" s="133">
        <v>0</v>
      </c>
      <c r="T323" s="133">
        <v>0</v>
      </c>
      <c r="U323" s="133">
        <v>0.002760251791069643</v>
      </c>
      <c r="V323" s="133">
        <v>0</v>
      </c>
      <c r="W323" s="133">
        <v>0</v>
      </c>
      <c r="X323" s="133">
        <v>0</v>
      </c>
      <c r="Y323" s="133">
        <v>0</v>
      </c>
      <c r="Z323" s="133">
        <v>0</v>
      </c>
      <c r="AA323" s="132">
        <f>SUM(K323:Z323)</f>
        <v>3.123894053620661</v>
      </c>
      <c r="AB323" s="133">
        <f>SUM(P323:Z323)</f>
        <v>0.20553977289938896</v>
      </c>
      <c r="AC323" s="147">
        <v>0</v>
      </c>
      <c r="AD323" s="147">
        <v>0</v>
      </c>
      <c r="AE323" s="147">
        <v>0</v>
      </c>
      <c r="AF323" s="147">
        <v>0</v>
      </c>
      <c r="AG323" s="147">
        <v>0</v>
      </c>
      <c r="AH323" s="121">
        <v>0</v>
      </c>
    </row>
    <row r="324" spans="1:34" s="180" customFormat="1" ht="15" thickBot="1">
      <c r="A324" s="173">
        <v>40413</v>
      </c>
      <c r="B324" s="174" t="s">
        <v>449</v>
      </c>
      <c r="C324" s="175" t="s">
        <v>1355</v>
      </c>
      <c r="D324" s="176" t="s">
        <v>303</v>
      </c>
      <c r="E324" s="177">
        <v>0.08333333333333333</v>
      </c>
      <c r="F324" s="178" t="s">
        <v>450</v>
      </c>
      <c r="G324" s="178" t="s">
        <v>451</v>
      </c>
      <c r="H324" s="174">
        <v>2.6209</v>
      </c>
      <c r="I324" s="174">
        <v>1.2122</v>
      </c>
      <c r="J324" s="174">
        <v>0.3541</v>
      </c>
      <c r="K324" s="179">
        <v>0.0418416138771094</v>
      </c>
      <c r="L324" s="179">
        <v>0</v>
      </c>
      <c r="M324" s="179">
        <v>0</v>
      </c>
      <c r="N324" s="179">
        <v>0</v>
      </c>
      <c r="O324" s="179">
        <v>0</v>
      </c>
      <c r="P324" s="179">
        <v>0</v>
      </c>
      <c r="Q324" s="179">
        <v>0</v>
      </c>
      <c r="R324" s="179">
        <v>0</v>
      </c>
      <c r="S324" s="179">
        <v>0</v>
      </c>
      <c r="T324" s="179">
        <v>0</v>
      </c>
      <c r="U324" s="179">
        <v>0</v>
      </c>
      <c r="V324" s="179">
        <v>0</v>
      </c>
      <c r="W324" s="179">
        <v>0</v>
      </c>
      <c r="X324" s="179">
        <v>0</v>
      </c>
      <c r="Y324" s="179">
        <v>0</v>
      </c>
      <c r="Z324" s="179">
        <v>0</v>
      </c>
      <c r="AA324" s="132">
        <f aca="true" t="shared" si="38" ref="AA324:AA374">SUM(K324:Z324)</f>
        <v>0.0418416138771094</v>
      </c>
      <c r="AB324" s="133">
        <f aca="true" t="shared" si="39" ref="AB324:AB374">SUM(P324:Z324)</f>
        <v>0</v>
      </c>
      <c r="AC324" s="147">
        <v>0</v>
      </c>
      <c r="AD324" s="147">
        <v>0</v>
      </c>
      <c r="AE324" s="147">
        <v>0</v>
      </c>
      <c r="AF324" s="147">
        <v>0</v>
      </c>
      <c r="AG324" s="147">
        <v>0</v>
      </c>
      <c r="AH324" s="121">
        <v>0</v>
      </c>
    </row>
    <row r="325" spans="1:34" s="54" customFormat="1" ht="15" thickBot="1">
      <c r="A325" s="94">
        <v>40417</v>
      </c>
      <c r="B325" s="85" t="s">
        <v>452</v>
      </c>
      <c r="C325" s="96" t="s">
        <v>319</v>
      </c>
      <c r="D325" s="176" t="s">
        <v>304</v>
      </c>
      <c r="E325" s="84">
        <v>0.55625</v>
      </c>
      <c r="F325" s="85" t="s">
        <v>467</v>
      </c>
      <c r="G325" s="85" t="s">
        <v>468</v>
      </c>
      <c r="H325" s="90">
        <v>2.236</v>
      </c>
      <c r="I325" s="90">
        <v>0.331</v>
      </c>
      <c r="J325" s="90">
        <v>0.303</v>
      </c>
      <c r="K325" s="103">
        <v>1.987596966040338</v>
      </c>
      <c r="L325" s="103">
        <v>0.0077103846192847075</v>
      </c>
      <c r="M325" s="103">
        <v>0.060181053976494925</v>
      </c>
      <c r="N325" s="103">
        <v>0.03452650151596581</v>
      </c>
      <c r="O325" s="103">
        <v>0</v>
      </c>
      <c r="P325" s="103">
        <v>0.17360759493670885</v>
      </c>
      <c r="Q325" s="103">
        <v>0.019159132007233272</v>
      </c>
      <c r="R325" s="103">
        <v>0</v>
      </c>
      <c r="S325" s="103">
        <v>0</v>
      </c>
      <c r="T325" s="103">
        <v>0</v>
      </c>
      <c r="U325" s="103">
        <v>0</v>
      </c>
      <c r="V325" s="103">
        <v>0</v>
      </c>
      <c r="W325" s="103">
        <v>0</v>
      </c>
      <c r="X325" s="103">
        <v>0</v>
      </c>
      <c r="Y325" s="103">
        <v>0</v>
      </c>
      <c r="Z325" s="103">
        <v>0</v>
      </c>
      <c r="AA325" s="132">
        <f t="shared" si="38"/>
        <v>2.2827816330960258</v>
      </c>
      <c r="AB325" s="133">
        <f t="shared" si="39"/>
        <v>0.19276672694394212</v>
      </c>
      <c r="AC325" s="147">
        <v>0</v>
      </c>
      <c r="AD325" s="147">
        <v>0</v>
      </c>
      <c r="AE325" s="147">
        <v>0</v>
      </c>
      <c r="AF325" s="147">
        <v>0</v>
      </c>
      <c r="AG325" s="147">
        <v>0</v>
      </c>
      <c r="AH325" s="121">
        <v>0</v>
      </c>
    </row>
    <row r="326" spans="1:34" s="54" customFormat="1" ht="15" thickBot="1">
      <c r="A326" s="94">
        <v>40417</v>
      </c>
      <c r="B326" s="85" t="s">
        <v>453</v>
      </c>
      <c r="C326" s="96" t="s">
        <v>320</v>
      </c>
      <c r="D326" s="176" t="s">
        <v>305</v>
      </c>
      <c r="E326" s="84">
        <v>0.5611111111111111</v>
      </c>
      <c r="F326" s="85" t="s">
        <v>467</v>
      </c>
      <c r="G326" s="85" t="s">
        <v>468</v>
      </c>
      <c r="H326" s="90">
        <v>2.228</v>
      </c>
      <c r="I326" s="90">
        <v>0.312</v>
      </c>
      <c r="J326" s="90">
        <v>0.352</v>
      </c>
      <c r="K326" s="103">
        <v>1.8645629116363767</v>
      </c>
      <c r="L326" s="103">
        <v>0.00847719667498315</v>
      </c>
      <c r="M326" s="103">
        <v>0.059480495678187556</v>
      </c>
      <c r="N326" s="103">
        <v>0.034399203036501874</v>
      </c>
      <c r="O326" s="103">
        <v>0</v>
      </c>
      <c r="P326" s="103">
        <v>0.1671792174858979</v>
      </c>
      <c r="Q326" s="103">
        <v>0.01994769791584119</v>
      </c>
      <c r="R326" s="103">
        <v>0</v>
      </c>
      <c r="S326" s="103">
        <v>0</v>
      </c>
      <c r="T326" s="103">
        <v>0</v>
      </c>
      <c r="U326" s="103">
        <v>0</v>
      </c>
      <c r="V326" s="103">
        <v>0</v>
      </c>
      <c r="W326" s="103">
        <v>0</v>
      </c>
      <c r="X326" s="103">
        <v>0</v>
      </c>
      <c r="Y326" s="103">
        <v>0</v>
      </c>
      <c r="Z326" s="103">
        <v>0</v>
      </c>
      <c r="AA326" s="132">
        <f t="shared" si="38"/>
        <v>2.1540467224277884</v>
      </c>
      <c r="AB326" s="133">
        <f t="shared" si="39"/>
        <v>0.1871269154017391</v>
      </c>
      <c r="AC326" s="147">
        <v>0</v>
      </c>
      <c r="AD326" s="147">
        <v>0</v>
      </c>
      <c r="AE326" s="147">
        <v>0</v>
      </c>
      <c r="AF326" s="147">
        <v>0</v>
      </c>
      <c r="AG326" s="147">
        <v>0</v>
      </c>
      <c r="AH326" s="121">
        <v>0</v>
      </c>
    </row>
    <row r="327" spans="1:34" s="54" customFormat="1" ht="15" thickBot="1">
      <c r="A327" s="94">
        <v>40417</v>
      </c>
      <c r="B327" s="85" t="s">
        <v>454</v>
      </c>
      <c r="C327" s="96" t="s">
        <v>321</v>
      </c>
      <c r="D327" s="176" t="s">
        <v>306</v>
      </c>
      <c r="E327" s="84">
        <v>0.5673611111111111</v>
      </c>
      <c r="F327" s="85" t="s">
        <v>467</v>
      </c>
      <c r="G327" s="85" t="s">
        <v>468</v>
      </c>
      <c r="H327" s="90">
        <v>2.312</v>
      </c>
      <c r="I327" s="90">
        <v>0.399</v>
      </c>
      <c r="J327" s="90">
        <v>0.354</v>
      </c>
      <c r="K327" s="103">
        <v>1.5542906490515727</v>
      </c>
      <c r="L327" s="103">
        <v>0.008138900672686505</v>
      </c>
      <c r="M327" s="103">
        <v>0.05030957719734158</v>
      </c>
      <c r="N327" s="103">
        <v>0.031418550390885404</v>
      </c>
      <c r="O327" s="103">
        <v>0</v>
      </c>
      <c r="P327" s="103">
        <v>0.15582817649352315</v>
      </c>
      <c r="Q327" s="103">
        <v>0.016486553009263796</v>
      </c>
      <c r="R327" s="103">
        <v>0</v>
      </c>
      <c r="S327" s="103">
        <v>0</v>
      </c>
      <c r="T327" s="103">
        <v>0</v>
      </c>
      <c r="U327" s="103">
        <v>0</v>
      </c>
      <c r="V327" s="103">
        <v>0</v>
      </c>
      <c r="W327" s="103">
        <v>0</v>
      </c>
      <c r="X327" s="103">
        <v>0</v>
      </c>
      <c r="Y327" s="103">
        <v>0</v>
      </c>
      <c r="Z327" s="103">
        <v>0</v>
      </c>
      <c r="AA327" s="132">
        <f t="shared" si="38"/>
        <v>1.816472406815273</v>
      </c>
      <c r="AB327" s="133">
        <f t="shared" si="39"/>
        <v>0.17231472950278695</v>
      </c>
      <c r="AC327" s="147">
        <v>0</v>
      </c>
      <c r="AD327" s="147">
        <v>0</v>
      </c>
      <c r="AE327" s="147">
        <v>0</v>
      </c>
      <c r="AF327" s="147">
        <v>0</v>
      </c>
      <c r="AG327" s="147">
        <v>0</v>
      </c>
      <c r="AH327" s="121">
        <v>0</v>
      </c>
    </row>
    <row r="328" spans="1:34" s="54" customFormat="1" ht="15" thickBot="1">
      <c r="A328" s="94">
        <v>40417</v>
      </c>
      <c r="B328" s="85" t="s">
        <v>455</v>
      </c>
      <c r="C328" s="96" t="s">
        <v>322</v>
      </c>
      <c r="D328" s="176" t="s">
        <v>307</v>
      </c>
      <c r="E328" s="84">
        <v>0.5736111111111112</v>
      </c>
      <c r="F328" s="85" t="s">
        <v>467</v>
      </c>
      <c r="G328" s="85" t="s">
        <v>468</v>
      </c>
      <c r="H328" s="112">
        <v>2.449</v>
      </c>
      <c r="I328" s="112">
        <v>0.545</v>
      </c>
      <c r="J328" s="112">
        <v>0.328</v>
      </c>
      <c r="K328" s="103">
        <v>1.9290396081212409</v>
      </c>
      <c r="L328" s="103">
        <v>0.009613987165007574</v>
      </c>
      <c r="M328" s="103">
        <v>0.05695768654952329</v>
      </c>
      <c r="N328" s="103">
        <v>0.03198898607061873</v>
      </c>
      <c r="O328" s="103">
        <v>0.059776175592502125</v>
      </c>
      <c r="P328" s="103">
        <v>0.19472513691505286</v>
      </c>
      <c r="Q328" s="103">
        <v>0.021290934066929803</v>
      </c>
      <c r="R328" s="103">
        <v>0</v>
      </c>
      <c r="S328" s="103">
        <v>0</v>
      </c>
      <c r="T328" s="103">
        <v>0</v>
      </c>
      <c r="U328" s="103">
        <v>0</v>
      </c>
      <c r="V328" s="103">
        <v>0</v>
      </c>
      <c r="W328" s="103">
        <v>0</v>
      </c>
      <c r="X328" s="103">
        <v>0</v>
      </c>
      <c r="Y328" s="103">
        <v>0</v>
      </c>
      <c r="Z328" s="103">
        <v>0</v>
      </c>
      <c r="AA328" s="132">
        <f t="shared" si="38"/>
        <v>2.303392514480875</v>
      </c>
      <c r="AB328" s="133">
        <f t="shared" si="39"/>
        <v>0.21601607098198267</v>
      </c>
      <c r="AC328" s="147">
        <v>0</v>
      </c>
      <c r="AD328" s="147">
        <v>0</v>
      </c>
      <c r="AE328" s="147">
        <v>0</v>
      </c>
      <c r="AF328" s="147">
        <v>0</v>
      </c>
      <c r="AG328" s="147">
        <v>0</v>
      </c>
      <c r="AH328" s="121">
        <v>0</v>
      </c>
    </row>
    <row r="329" spans="1:34" ht="15" thickBot="1">
      <c r="A329" s="92">
        <v>40417</v>
      </c>
      <c r="B329" s="91" t="s">
        <v>456</v>
      </c>
      <c r="C329" s="118" t="s">
        <v>323</v>
      </c>
      <c r="D329" s="162" t="s">
        <v>308</v>
      </c>
      <c r="E329" s="208" t="s">
        <v>41</v>
      </c>
      <c r="F329" s="91" t="s">
        <v>467</v>
      </c>
      <c r="G329" s="91" t="s">
        <v>468</v>
      </c>
      <c r="H329" s="213" t="s">
        <v>40</v>
      </c>
      <c r="I329" s="214"/>
      <c r="J329" s="215"/>
      <c r="K329" s="35">
        <v>0.10068412641810955</v>
      </c>
      <c r="L329" s="35">
        <v>0</v>
      </c>
      <c r="M329" s="35">
        <v>0</v>
      </c>
      <c r="N329" s="35">
        <v>0</v>
      </c>
      <c r="O329" s="35">
        <v>0</v>
      </c>
      <c r="P329" s="35">
        <v>0.009047043181377822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116">
        <f t="shared" si="38"/>
        <v>0.10973116959948737</v>
      </c>
      <c r="AB329" s="115">
        <f t="shared" si="39"/>
        <v>0.009047043181377822</v>
      </c>
      <c r="AC329" s="117">
        <v>0</v>
      </c>
      <c r="AD329" s="117">
        <v>0</v>
      </c>
      <c r="AE329" s="117">
        <v>0</v>
      </c>
      <c r="AF329" s="117">
        <v>0</v>
      </c>
      <c r="AG329" s="117">
        <v>0</v>
      </c>
      <c r="AH329" s="114">
        <v>0</v>
      </c>
    </row>
    <row r="330" spans="1:34" ht="15" thickBot="1">
      <c r="A330" s="92">
        <v>40417</v>
      </c>
      <c r="B330" s="91" t="s">
        <v>457</v>
      </c>
      <c r="C330" s="118" t="s">
        <v>1138</v>
      </c>
      <c r="D330" s="162" t="s">
        <v>309</v>
      </c>
      <c r="E330" s="209"/>
      <c r="F330" s="91" t="s">
        <v>467</v>
      </c>
      <c r="G330" s="91" t="s">
        <v>468</v>
      </c>
      <c r="H330" s="216"/>
      <c r="I330" s="217"/>
      <c r="J330" s="218"/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116">
        <f t="shared" si="38"/>
        <v>0</v>
      </c>
      <c r="AB330" s="115">
        <f t="shared" si="39"/>
        <v>0</v>
      </c>
      <c r="AC330" s="117">
        <v>0</v>
      </c>
      <c r="AD330" s="117">
        <v>0</v>
      </c>
      <c r="AE330" s="117">
        <v>0</v>
      </c>
      <c r="AF330" s="117">
        <v>0</v>
      </c>
      <c r="AG330" s="117">
        <v>0</v>
      </c>
      <c r="AH330" s="114">
        <v>0</v>
      </c>
    </row>
    <row r="331" spans="1:34" s="54" customFormat="1" ht="15" thickBot="1">
      <c r="A331" s="94">
        <v>40417</v>
      </c>
      <c r="B331" s="85" t="s">
        <v>458</v>
      </c>
      <c r="C331" s="14" t="s">
        <v>323</v>
      </c>
      <c r="D331" s="89" t="s">
        <v>310</v>
      </c>
      <c r="E331" s="84">
        <v>0.6770833333333334</v>
      </c>
      <c r="F331" s="85" t="s">
        <v>469</v>
      </c>
      <c r="G331" s="85" t="s">
        <v>470</v>
      </c>
      <c r="H331" s="219"/>
      <c r="I331" s="220"/>
      <c r="J331" s="221"/>
      <c r="K331" s="103">
        <v>0.030762513285557125</v>
      </c>
      <c r="L331" s="103">
        <v>0</v>
      </c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0</v>
      </c>
      <c r="S331" s="103">
        <v>0</v>
      </c>
      <c r="T331" s="103">
        <v>0</v>
      </c>
      <c r="U331" s="103">
        <v>0</v>
      </c>
      <c r="V331" s="103">
        <v>0</v>
      </c>
      <c r="W331" s="103">
        <v>0</v>
      </c>
      <c r="X331" s="103">
        <v>0</v>
      </c>
      <c r="Y331" s="103">
        <v>0</v>
      </c>
      <c r="Z331" s="103">
        <v>0</v>
      </c>
      <c r="AA331" s="132">
        <f t="shared" si="38"/>
        <v>0.030762513285557125</v>
      </c>
      <c r="AB331" s="133">
        <f t="shared" si="39"/>
        <v>0</v>
      </c>
      <c r="AC331" s="147">
        <v>0</v>
      </c>
      <c r="AD331" s="147">
        <v>0</v>
      </c>
      <c r="AE331" s="147">
        <v>0</v>
      </c>
      <c r="AF331" s="147">
        <v>0</v>
      </c>
      <c r="AG331" s="147">
        <v>0</v>
      </c>
      <c r="AH331" s="121">
        <v>0</v>
      </c>
    </row>
    <row r="332" spans="1:34" s="54" customFormat="1" ht="15" thickBot="1">
      <c r="A332" s="94">
        <v>40417</v>
      </c>
      <c r="B332" s="85" t="s">
        <v>459</v>
      </c>
      <c r="C332" s="96" t="s">
        <v>324</v>
      </c>
      <c r="D332" s="89" t="s">
        <v>311</v>
      </c>
      <c r="E332" s="84">
        <v>0.6895833333333333</v>
      </c>
      <c r="F332" s="85" t="s">
        <v>469</v>
      </c>
      <c r="G332" s="85" t="s">
        <v>470</v>
      </c>
      <c r="H332" s="90">
        <v>2.23</v>
      </c>
      <c r="I332" s="90">
        <v>0.287</v>
      </c>
      <c r="J332" s="90">
        <v>0.325</v>
      </c>
      <c r="K332" s="103">
        <v>0.6383270958083833</v>
      </c>
      <c r="L332" s="103">
        <v>0</v>
      </c>
      <c r="M332" s="103">
        <v>0</v>
      </c>
      <c r="N332" s="103">
        <v>0</v>
      </c>
      <c r="O332" s="103">
        <v>0</v>
      </c>
      <c r="P332" s="103">
        <v>0.09293578610916772</v>
      </c>
      <c r="Q332" s="103">
        <v>0</v>
      </c>
      <c r="R332" s="103">
        <v>0</v>
      </c>
      <c r="S332" s="103">
        <v>0</v>
      </c>
      <c r="T332" s="103">
        <v>0</v>
      </c>
      <c r="U332" s="103">
        <v>0</v>
      </c>
      <c r="V332" s="103">
        <v>0</v>
      </c>
      <c r="W332" s="103">
        <v>0</v>
      </c>
      <c r="X332" s="103">
        <v>0</v>
      </c>
      <c r="Y332" s="103">
        <v>0</v>
      </c>
      <c r="Z332" s="103">
        <v>0</v>
      </c>
      <c r="AA332" s="132">
        <f t="shared" si="38"/>
        <v>0.7312628819175511</v>
      </c>
      <c r="AB332" s="133">
        <f t="shared" si="39"/>
        <v>0.09293578610916772</v>
      </c>
      <c r="AC332" s="147">
        <v>0</v>
      </c>
      <c r="AD332" s="147">
        <v>0</v>
      </c>
      <c r="AE332" s="147">
        <v>0</v>
      </c>
      <c r="AF332" s="147">
        <v>0</v>
      </c>
      <c r="AG332" s="147">
        <v>0</v>
      </c>
      <c r="AH332" s="121">
        <v>0</v>
      </c>
    </row>
    <row r="333" spans="1:34" s="54" customFormat="1" ht="15" thickBot="1">
      <c r="A333" s="94">
        <v>40417</v>
      </c>
      <c r="B333" s="85" t="s">
        <v>460</v>
      </c>
      <c r="C333" s="96" t="s">
        <v>325</v>
      </c>
      <c r="D333" s="89" t="s">
        <v>312</v>
      </c>
      <c r="E333" s="84">
        <v>0.6951388888888889</v>
      </c>
      <c r="F333" s="85" t="s">
        <v>469</v>
      </c>
      <c r="G333" s="85" t="s">
        <v>470</v>
      </c>
      <c r="H333" s="90">
        <v>2.27</v>
      </c>
      <c r="I333" s="90">
        <v>0.312</v>
      </c>
      <c r="J333" s="90">
        <v>0.324</v>
      </c>
      <c r="K333" s="103">
        <v>1.4776860227764006</v>
      </c>
      <c r="L333" s="103">
        <v>0.006214668395965699</v>
      </c>
      <c r="M333" s="103">
        <v>0.045999354249095674</v>
      </c>
      <c r="N333" s="103">
        <v>0.02672847816212726</v>
      </c>
      <c r="O333" s="103">
        <v>0.05116563510695934</v>
      </c>
      <c r="P333" s="103">
        <v>0.13477583794793044</v>
      </c>
      <c r="Q333" s="103">
        <v>0.01472469237826899</v>
      </c>
      <c r="R333" s="103">
        <v>0</v>
      </c>
      <c r="S333" s="103">
        <v>0</v>
      </c>
      <c r="T333" s="103">
        <v>0</v>
      </c>
      <c r="U333" s="103">
        <v>0</v>
      </c>
      <c r="V333" s="103">
        <v>0</v>
      </c>
      <c r="W333" s="103">
        <v>0</v>
      </c>
      <c r="X333" s="103">
        <v>0</v>
      </c>
      <c r="Y333" s="103">
        <v>0</v>
      </c>
      <c r="Z333" s="103">
        <v>0</v>
      </c>
      <c r="AA333" s="132">
        <f t="shared" si="38"/>
        <v>1.757294689016748</v>
      </c>
      <c r="AB333" s="133">
        <f t="shared" si="39"/>
        <v>0.14950053032619942</v>
      </c>
      <c r="AC333" s="147">
        <v>0</v>
      </c>
      <c r="AD333" s="147">
        <v>0</v>
      </c>
      <c r="AE333" s="147">
        <v>0</v>
      </c>
      <c r="AF333" s="147">
        <v>0</v>
      </c>
      <c r="AG333" s="147">
        <v>0</v>
      </c>
      <c r="AH333" s="121">
        <v>0</v>
      </c>
    </row>
    <row r="334" spans="1:34" s="54" customFormat="1" ht="15" thickBot="1">
      <c r="A334" s="94">
        <v>40417</v>
      </c>
      <c r="B334" s="85" t="s">
        <v>461</v>
      </c>
      <c r="C334" s="96" t="s">
        <v>326</v>
      </c>
      <c r="D334" s="89" t="s">
        <v>313</v>
      </c>
      <c r="E334" s="84">
        <v>0.7048611111111112</v>
      </c>
      <c r="F334" s="85" t="s">
        <v>469</v>
      </c>
      <c r="G334" s="85" t="s">
        <v>470</v>
      </c>
      <c r="H334" s="90">
        <v>2.493</v>
      </c>
      <c r="I334" s="90">
        <v>0.573</v>
      </c>
      <c r="J334" s="90">
        <v>0.347</v>
      </c>
      <c r="K334" s="103">
        <v>1.2303373709346068</v>
      </c>
      <c r="L334" s="103">
        <v>0.0065164127602429685</v>
      </c>
      <c r="M334" s="103">
        <v>0.037008306430813834</v>
      </c>
      <c r="N334" s="103">
        <v>0.023887658635931095</v>
      </c>
      <c r="O334" s="103">
        <v>0</v>
      </c>
      <c r="P334" s="103">
        <v>0.14552076127308347</v>
      </c>
      <c r="Q334" s="103">
        <v>0.01760137721989576</v>
      </c>
      <c r="R334" s="103">
        <v>0</v>
      </c>
      <c r="S334" s="103">
        <v>0</v>
      </c>
      <c r="T334" s="103">
        <v>0</v>
      </c>
      <c r="U334" s="103">
        <v>0</v>
      </c>
      <c r="V334" s="103">
        <v>0</v>
      </c>
      <c r="W334" s="103">
        <v>0</v>
      </c>
      <c r="X334" s="103">
        <v>0</v>
      </c>
      <c r="Y334" s="103">
        <v>0</v>
      </c>
      <c r="Z334" s="103">
        <v>0</v>
      </c>
      <c r="AA334" s="132">
        <f t="shared" si="38"/>
        <v>1.460871887254574</v>
      </c>
      <c r="AB334" s="133">
        <f t="shared" si="39"/>
        <v>0.16312213849297924</v>
      </c>
      <c r="AC334" s="147">
        <v>0</v>
      </c>
      <c r="AD334" s="147">
        <v>0</v>
      </c>
      <c r="AE334" s="147">
        <v>0</v>
      </c>
      <c r="AF334" s="147">
        <v>0</v>
      </c>
      <c r="AG334" s="147">
        <v>0</v>
      </c>
      <c r="AH334" s="121">
        <v>0</v>
      </c>
    </row>
    <row r="335" spans="1:34" s="54" customFormat="1" ht="15" thickBot="1">
      <c r="A335" s="94">
        <v>40417</v>
      </c>
      <c r="B335" s="85" t="s">
        <v>462</v>
      </c>
      <c r="C335" s="96" t="s">
        <v>1138</v>
      </c>
      <c r="D335" s="89" t="s">
        <v>314</v>
      </c>
      <c r="E335" s="84">
        <v>0.7083333333333334</v>
      </c>
      <c r="F335" s="85" t="s">
        <v>469</v>
      </c>
      <c r="G335" s="85" t="s">
        <v>470</v>
      </c>
      <c r="H335" s="203" t="s">
        <v>131</v>
      </c>
      <c r="I335" s="204"/>
      <c r="J335" s="205"/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0</v>
      </c>
      <c r="S335" s="103">
        <v>0</v>
      </c>
      <c r="T335" s="103">
        <v>0</v>
      </c>
      <c r="U335" s="103">
        <v>0</v>
      </c>
      <c r="V335" s="103">
        <v>0</v>
      </c>
      <c r="W335" s="103">
        <v>0</v>
      </c>
      <c r="X335" s="103">
        <v>0</v>
      </c>
      <c r="Y335" s="103">
        <v>0</v>
      </c>
      <c r="Z335" s="103">
        <v>0</v>
      </c>
      <c r="AA335" s="132">
        <f t="shared" si="38"/>
        <v>0</v>
      </c>
      <c r="AB335" s="133">
        <f t="shared" si="39"/>
        <v>0</v>
      </c>
      <c r="AC335" s="147">
        <v>0</v>
      </c>
      <c r="AD335" s="147">
        <v>0</v>
      </c>
      <c r="AE335" s="147">
        <v>0</v>
      </c>
      <c r="AF335" s="147">
        <v>0</v>
      </c>
      <c r="AG335" s="147">
        <v>0</v>
      </c>
      <c r="AH335" s="121">
        <v>0</v>
      </c>
    </row>
    <row r="336" spans="1:34" s="54" customFormat="1" ht="15" thickBot="1">
      <c r="A336" s="94">
        <v>40417</v>
      </c>
      <c r="B336" s="85" t="s">
        <v>463</v>
      </c>
      <c r="C336" s="96" t="s">
        <v>327</v>
      </c>
      <c r="D336" s="89" t="s">
        <v>315</v>
      </c>
      <c r="E336" s="84">
        <v>0.8020833333333334</v>
      </c>
      <c r="F336" s="85" t="s">
        <v>471</v>
      </c>
      <c r="G336" s="85" t="s">
        <v>472</v>
      </c>
      <c r="H336" s="90">
        <v>2.1772</v>
      </c>
      <c r="I336" s="90">
        <v>0.2171</v>
      </c>
      <c r="J336" s="90">
        <v>0.3236</v>
      </c>
      <c r="K336" s="103">
        <v>0.5208913355083232</v>
      </c>
      <c r="L336" s="103">
        <v>0</v>
      </c>
      <c r="M336" s="103">
        <v>0</v>
      </c>
      <c r="N336" s="103">
        <v>0</v>
      </c>
      <c r="O336" s="103">
        <v>0</v>
      </c>
      <c r="P336" s="103">
        <v>0.06845120943399544</v>
      </c>
      <c r="Q336" s="103">
        <v>0</v>
      </c>
      <c r="R336" s="103">
        <v>0</v>
      </c>
      <c r="S336" s="103">
        <v>0</v>
      </c>
      <c r="T336" s="103">
        <v>0</v>
      </c>
      <c r="U336" s="103">
        <v>0</v>
      </c>
      <c r="V336" s="103">
        <v>0</v>
      </c>
      <c r="W336" s="103">
        <v>0</v>
      </c>
      <c r="X336" s="103">
        <v>0</v>
      </c>
      <c r="Y336" s="103">
        <v>0</v>
      </c>
      <c r="Z336" s="103">
        <v>0</v>
      </c>
      <c r="AA336" s="132">
        <f t="shared" si="38"/>
        <v>0.5893425449423186</v>
      </c>
      <c r="AB336" s="133">
        <f t="shared" si="39"/>
        <v>0.06845120943399544</v>
      </c>
      <c r="AC336" s="147">
        <v>0</v>
      </c>
      <c r="AD336" s="147">
        <v>0</v>
      </c>
      <c r="AE336" s="147">
        <v>0</v>
      </c>
      <c r="AF336" s="147">
        <v>0</v>
      </c>
      <c r="AG336" s="147">
        <v>0</v>
      </c>
      <c r="AH336" s="121">
        <v>0</v>
      </c>
    </row>
    <row r="337" spans="1:34" s="54" customFormat="1" ht="15" thickBot="1">
      <c r="A337" s="94">
        <v>40417</v>
      </c>
      <c r="B337" s="85" t="s">
        <v>464</v>
      </c>
      <c r="C337" s="96" t="s">
        <v>328</v>
      </c>
      <c r="D337" s="89" t="s">
        <v>316</v>
      </c>
      <c r="E337" s="84">
        <v>0.80625</v>
      </c>
      <c r="F337" s="85" t="s">
        <v>471</v>
      </c>
      <c r="G337" s="85" t="s">
        <v>472</v>
      </c>
      <c r="H337" s="90">
        <v>2.1824</v>
      </c>
      <c r="I337" s="90">
        <v>0.2188</v>
      </c>
      <c r="J337" s="90">
        <v>0.3171</v>
      </c>
      <c r="K337" s="103">
        <v>0.5407691234503926</v>
      </c>
      <c r="L337" s="103">
        <v>0</v>
      </c>
      <c r="M337" s="103">
        <v>0</v>
      </c>
      <c r="N337" s="103">
        <v>0</v>
      </c>
      <c r="O337" s="103">
        <v>0</v>
      </c>
      <c r="P337" s="103">
        <v>0.07673818346871168</v>
      </c>
      <c r="Q337" s="103">
        <v>0</v>
      </c>
      <c r="R337" s="103">
        <v>0</v>
      </c>
      <c r="S337" s="103">
        <v>0</v>
      </c>
      <c r="T337" s="103">
        <v>0</v>
      </c>
      <c r="U337" s="103">
        <v>0</v>
      </c>
      <c r="V337" s="103">
        <v>0</v>
      </c>
      <c r="W337" s="103">
        <v>0</v>
      </c>
      <c r="X337" s="103">
        <v>0</v>
      </c>
      <c r="Y337" s="103">
        <v>0</v>
      </c>
      <c r="Z337" s="103">
        <v>0</v>
      </c>
      <c r="AA337" s="132">
        <f t="shared" si="38"/>
        <v>0.6175073069191043</v>
      </c>
      <c r="AB337" s="133">
        <f t="shared" si="39"/>
        <v>0.07673818346871168</v>
      </c>
      <c r="AC337" s="147">
        <v>0</v>
      </c>
      <c r="AD337" s="147">
        <v>0</v>
      </c>
      <c r="AE337" s="147">
        <v>0</v>
      </c>
      <c r="AF337" s="147">
        <v>0</v>
      </c>
      <c r="AG337" s="147">
        <v>0</v>
      </c>
      <c r="AH337" s="121">
        <v>0</v>
      </c>
    </row>
    <row r="338" spans="1:34" s="54" customFormat="1" ht="15" thickBot="1">
      <c r="A338" s="94">
        <v>40417</v>
      </c>
      <c r="B338" s="85" t="s">
        <v>465</v>
      </c>
      <c r="C338" s="96" t="s">
        <v>329</v>
      </c>
      <c r="D338" s="89" t="s">
        <v>317</v>
      </c>
      <c r="E338" s="84">
        <v>0.8104166666666667</v>
      </c>
      <c r="F338" s="85" t="s">
        <v>471</v>
      </c>
      <c r="G338" s="85" t="s">
        <v>472</v>
      </c>
      <c r="H338" s="90">
        <v>2.2221</v>
      </c>
      <c r="I338" s="90">
        <v>0.2244</v>
      </c>
      <c r="J338" s="90">
        <v>0.3237</v>
      </c>
      <c r="K338" s="103">
        <v>1.7620516516686515</v>
      </c>
      <c r="L338" s="103">
        <v>0.0066203214178128305</v>
      </c>
      <c r="M338" s="103">
        <v>0.05039110753486002</v>
      </c>
      <c r="N338" s="103">
        <v>0.03208739620841007</v>
      </c>
      <c r="O338" s="103">
        <v>0.0486421927091652</v>
      </c>
      <c r="P338" s="103">
        <v>0.1711135777108074</v>
      </c>
      <c r="Q338" s="103">
        <v>0.01791977750716447</v>
      </c>
      <c r="R338" s="103">
        <v>0</v>
      </c>
      <c r="S338" s="103">
        <v>0</v>
      </c>
      <c r="T338" s="103">
        <v>0</v>
      </c>
      <c r="U338" s="103">
        <v>0</v>
      </c>
      <c r="V338" s="103">
        <v>0</v>
      </c>
      <c r="W338" s="103">
        <v>0</v>
      </c>
      <c r="X338" s="103">
        <v>0</v>
      </c>
      <c r="Y338" s="103">
        <v>0</v>
      </c>
      <c r="Z338" s="103">
        <v>0</v>
      </c>
      <c r="AA338" s="132">
        <f t="shared" si="38"/>
        <v>2.0888260247568713</v>
      </c>
      <c r="AB338" s="133">
        <f t="shared" si="39"/>
        <v>0.18903335521797188</v>
      </c>
      <c r="AC338" s="147">
        <v>0</v>
      </c>
      <c r="AD338" s="147">
        <v>0</v>
      </c>
      <c r="AE338" s="147">
        <v>0</v>
      </c>
      <c r="AF338" s="147">
        <v>0</v>
      </c>
      <c r="AG338" s="147">
        <v>0</v>
      </c>
      <c r="AH338" s="121">
        <v>0</v>
      </c>
    </row>
    <row r="339" spans="1:34" s="54" customFormat="1" ht="15" thickBot="1">
      <c r="A339" s="94">
        <v>40417</v>
      </c>
      <c r="B339" s="85" t="s">
        <v>466</v>
      </c>
      <c r="C339" s="96" t="s">
        <v>330</v>
      </c>
      <c r="D339" s="89" t="s">
        <v>318</v>
      </c>
      <c r="E339" s="84">
        <v>0.8145833333333333</v>
      </c>
      <c r="F339" s="85" t="s">
        <v>471</v>
      </c>
      <c r="G339" s="85" t="s">
        <v>472</v>
      </c>
      <c r="H339" s="90">
        <v>2.4382</v>
      </c>
      <c r="I339" s="90">
        <v>0.3815</v>
      </c>
      <c r="J339" s="90">
        <v>0.3394</v>
      </c>
      <c r="K339" s="103">
        <v>1.6469777257958431</v>
      </c>
      <c r="L339" s="103">
        <v>0.006602639869045088</v>
      </c>
      <c r="M339" s="103">
        <v>0.05413969348242149</v>
      </c>
      <c r="N339" s="103">
        <v>0.02965327609825575</v>
      </c>
      <c r="O339" s="103">
        <v>0.05275274842117236</v>
      </c>
      <c r="P339" s="103">
        <v>0.1674665930962208</v>
      </c>
      <c r="Q339" s="103">
        <v>0.017236801233760497</v>
      </c>
      <c r="R339" s="103">
        <v>0</v>
      </c>
      <c r="S339" s="103">
        <v>0</v>
      </c>
      <c r="T339" s="103">
        <v>0</v>
      </c>
      <c r="U339" s="103">
        <v>0</v>
      </c>
      <c r="V339" s="103">
        <v>0</v>
      </c>
      <c r="W339" s="103">
        <v>0</v>
      </c>
      <c r="X339" s="103">
        <v>0</v>
      </c>
      <c r="Y339" s="103">
        <v>0</v>
      </c>
      <c r="Z339" s="103">
        <v>0</v>
      </c>
      <c r="AA339" s="132">
        <f t="shared" si="38"/>
        <v>1.974829477996719</v>
      </c>
      <c r="AB339" s="133">
        <f t="shared" si="39"/>
        <v>0.1847033943299813</v>
      </c>
      <c r="AC339" s="147">
        <v>0</v>
      </c>
      <c r="AD339" s="147">
        <v>0</v>
      </c>
      <c r="AE339" s="147">
        <v>0</v>
      </c>
      <c r="AF339" s="147">
        <v>0</v>
      </c>
      <c r="AG339" s="147">
        <v>0</v>
      </c>
      <c r="AH339" s="121">
        <v>0</v>
      </c>
    </row>
    <row r="340" spans="1:34" s="77" customFormat="1" ht="15" thickBot="1">
      <c r="A340" s="98">
        <v>40421</v>
      </c>
      <c r="B340" s="97" t="s">
        <v>354</v>
      </c>
      <c r="C340" s="119" t="s">
        <v>577</v>
      </c>
      <c r="D340" s="158" t="s">
        <v>355</v>
      </c>
      <c r="E340" s="99"/>
      <c r="F340" s="97"/>
      <c r="G340" s="97"/>
      <c r="H340" s="111"/>
      <c r="I340" s="111"/>
      <c r="J340" s="111"/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  <c r="U340" s="78">
        <v>0</v>
      </c>
      <c r="V340" s="78">
        <v>0</v>
      </c>
      <c r="W340" s="78">
        <v>0</v>
      </c>
      <c r="X340" s="78">
        <v>0</v>
      </c>
      <c r="Y340" s="78">
        <v>0</v>
      </c>
      <c r="Z340" s="78">
        <v>0</v>
      </c>
      <c r="AA340" s="116">
        <f t="shared" si="38"/>
        <v>0</v>
      </c>
      <c r="AB340" s="115">
        <f t="shared" si="39"/>
        <v>0</v>
      </c>
      <c r="AC340" s="190">
        <v>0</v>
      </c>
      <c r="AD340" s="190">
        <v>0</v>
      </c>
      <c r="AE340" s="190">
        <v>0</v>
      </c>
      <c r="AF340" s="190">
        <v>0</v>
      </c>
      <c r="AG340" s="190">
        <v>0</v>
      </c>
      <c r="AH340" s="120">
        <v>0</v>
      </c>
    </row>
    <row r="341" spans="1:34" s="54" customFormat="1" ht="15" thickBot="1">
      <c r="A341" s="94">
        <v>40421</v>
      </c>
      <c r="B341" s="85" t="s">
        <v>473</v>
      </c>
      <c r="C341" s="96" t="s">
        <v>331</v>
      </c>
      <c r="D341" s="89" t="s">
        <v>356</v>
      </c>
      <c r="E341" s="84">
        <v>0.15138888888888888</v>
      </c>
      <c r="F341" s="85" t="s">
        <v>501</v>
      </c>
      <c r="G341" s="85" t="s">
        <v>502</v>
      </c>
      <c r="H341" s="90">
        <v>2.2176</v>
      </c>
      <c r="I341" s="90">
        <v>0.2691</v>
      </c>
      <c r="J341" s="90">
        <v>0.3369</v>
      </c>
      <c r="K341" s="103">
        <v>2.03716152698949</v>
      </c>
      <c r="L341" s="103">
        <v>0.009492440681080853</v>
      </c>
      <c r="M341" s="103">
        <v>0.05312974887087312</v>
      </c>
      <c r="N341" s="103">
        <v>0.030459567008997674</v>
      </c>
      <c r="O341" s="103">
        <v>0</v>
      </c>
      <c r="P341" s="103">
        <v>0.1491583104074261</v>
      </c>
      <c r="Q341" s="103">
        <v>0.02067943031459959</v>
      </c>
      <c r="R341" s="103">
        <v>0</v>
      </c>
      <c r="S341" s="103">
        <v>0</v>
      </c>
      <c r="T341" s="103">
        <v>0</v>
      </c>
      <c r="U341" s="103">
        <v>0</v>
      </c>
      <c r="V341" s="103">
        <v>0</v>
      </c>
      <c r="W341" s="103">
        <v>0</v>
      </c>
      <c r="X341" s="103">
        <v>0</v>
      </c>
      <c r="Y341" s="103">
        <v>0</v>
      </c>
      <c r="Z341" s="103">
        <v>0</v>
      </c>
      <c r="AA341" s="116">
        <f t="shared" si="38"/>
        <v>2.300081024272467</v>
      </c>
      <c r="AB341" s="115">
        <f t="shared" si="39"/>
        <v>0.1698377407220257</v>
      </c>
      <c r="AC341" s="147">
        <v>0</v>
      </c>
      <c r="AD341" s="147">
        <v>0</v>
      </c>
      <c r="AE341" s="147">
        <v>0</v>
      </c>
      <c r="AF341" s="147">
        <v>0</v>
      </c>
      <c r="AG341" s="147">
        <v>0</v>
      </c>
      <c r="AH341" s="121">
        <v>0</v>
      </c>
    </row>
    <row r="342" spans="1:34" s="54" customFormat="1" ht="15" thickBot="1">
      <c r="A342" s="94">
        <v>40421</v>
      </c>
      <c r="B342" s="93" t="s">
        <v>474</v>
      </c>
      <c r="C342" s="96" t="s">
        <v>332</v>
      </c>
      <c r="D342" s="89" t="s">
        <v>357</v>
      </c>
      <c r="E342" s="84">
        <v>0.15833333333333333</v>
      </c>
      <c r="F342" s="85" t="s">
        <v>501</v>
      </c>
      <c r="G342" s="85" t="s">
        <v>502</v>
      </c>
      <c r="H342" s="90">
        <v>2.2243</v>
      </c>
      <c r="I342" s="90">
        <v>0.3162</v>
      </c>
      <c r="J342" s="39">
        <v>0.3454</v>
      </c>
      <c r="K342" s="103">
        <v>2.4255453126318454</v>
      </c>
      <c r="L342" s="103">
        <v>0.008632604843473125</v>
      </c>
      <c r="M342" s="103">
        <v>0.06277803560880939</v>
      </c>
      <c r="N342" s="103">
        <v>0.039063370179731674</v>
      </c>
      <c r="O342" s="103">
        <v>0</v>
      </c>
      <c r="P342" s="103">
        <v>0.19808582694659643</v>
      </c>
      <c r="Q342" s="103">
        <v>0.021817287067818113</v>
      </c>
      <c r="R342" s="103">
        <v>0</v>
      </c>
      <c r="S342" s="103">
        <v>0</v>
      </c>
      <c r="T342" s="103">
        <v>0</v>
      </c>
      <c r="U342" s="103">
        <v>0</v>
      </c>
      <c r="V342" s="103">
        <v>0</v>
      </c>
      <c r="W342" s="103">
        <v>0</v>
      </c>
      <c r="X342" s="103">
        <v>0</v>
      </c>
      <c r="Y342" s="103">
        <v>0</v>
      </c>
      <c r="Z342" s="103">
        <v>0</v>
      </c>
      <c r="AA342" s="116">
        <f t="shared" si="38"/>
        <v>2.755922437278274</v>
      </c>
      <c r="AB342" s="115">
        <f t="shared" si="39"/>
        <v>0.21990311401441454</v>
      </c>
      <c r="AC342" s="147">
        <v>0</v>
      </c>
      <c r="AD342" s="147">
        <v>0</v>
      </c>
      <c r="AE342" s="147">
        <v>0</v>
      </c>
      <c r="AF342" s="147">
        <v>0</v>
      </c>
      <c r="AG342" s="147">
        <v>0</v>
      </c>
      <c r="AH342" s="121">
        <v>0</v>
      </c>
    </row>
    <row r="343" spans="1:34" s="54" customFormat="1" ht="15" thickBot="1">
      <c r="A343" s="94">
        <v>40421</v>
      </c>
      <c r="B343" s="85" t="s">
        <v>475</v>
      </c>
      <c r="C343" s="96" t="s">
        <v>333</v>
      </c>
      <c r="D343" s="89" t="s">
        <v>358</v>
      </c>
      <c r="E343" s="84">
        <v>0.1625</v>
      </c>
      <c r="F343" s="85" t="s">
        <v>501</v>
      </c>
      <c r="G343" s="85" t="s">
        <v>502</v>
      </c>
      <c r="H343" s="90">
        <v>2.3578</v>
      </c>
      <c r="I343" s="90">
        <v>0.4557</v>
      </c>
      <c r="J343" s="40">
        <v>0.3516</v>
      </c>
      <c r="K343" s="103">
        <v>2.1387684136995873</v>
      </c>
      <c r="L343" s="103">
        <v>0.010164516261582397</v>
      </c>
      <c r="M343" s="103">
        <v>0.05445421486244941</v>
      </c>
      <c r="N343" s="103">
        <v>0.03726989295913546</v>
      </c>
      <c r="O343" s="103">
        <v>0</v>
      </c>
      <c r="P343" s="103">
        <v>0.19049056487419833</v>
      </c>
      <c r="Q343" s="103">
        <v>0.027593364578194376</v>
      </c>
      <c r="R343" s="103">
        <v>0</v>
      </c>
      <c r="S343" s="103">
        <v>0</v>
      </c>
      <c r="T343" s="103">
        <v>0</v>
      </c>
      <c r="U343" s="103">
        <v>0</v>
      </c>
      <c r="V343" s="103">
        <v>0</v>
      </c>
      <c r="W343" s="103">
        <v>0</v>
      </c>
      <c r="X343" s="103">
        <v>0</v>
      </c>
      <c r="Y343" s="103">
        <v>0</v>
      </c>
      <c r="Z343" s="103">
        <v>0</v>
      </c>
      <c r="AA343" s="116">
        <f t="shared" si="38"/>
        <v>2.458740967235147</v>
      </c>
      <c r="AB343" s="115">
        <f t="shared" si="39"/>
        <v>0.2180839294523927</v>
      </c>
      <c r="AC343" s="147">
        <v>0</v>
      </c>
      <c r="AD343" s="147">
        <v>0</v>
      </c>
      <c r="AE343" s="147">
        <v>0</v>
      </c>
      <c r="AF343" s="147">
        <v>0</v>
      </c>
      <c r="AG343" s="147">
        <v>0</v>
      </c>
      <c r="AH343" s="121">
        <v>0</v>
      </c>
    </row>
    <row r="344" spans="1:34" s="54" customFormat="1" ht="15" thickBot="1">
      <c r="A344" s="94">
        <v>40421</v>
      </c>
      <c r="B344" s="85" t="s">
        <v>476</v>
      </c>
      <c r="C344" s="96" t="s">
        <v>334</v>
      </c>
      <c r="D344" s="89" t="s">
        <v>359</v>
      </c>
      <c r="E344" s="84">
        <v>0.1673611111111111</v>
      </c>
      <c r="F344" s="85" t="s">
        <v>501</v>
      </c>
      <c r="G344" s="85" t="s">
        <v>502</v>
      </c>
      <c r="H344" s="90">
        <v>2.5236</v>
      </c>
      <c r="I344" s="90">
        <v>0.721</v>
      </c>
      <c r="J344" s="40">
        <v>0.3638</v>
      </c>
      <c r="K344" s="103">
        <v>2.4524349238829224</v>
      </c>
      <c r="L344" s="103">
        <v>0.007168784029038112</v>
      </c>
      <c r="M344" s="103">
        <v>0.05883276864624196</v>
      </c>
      <c r="N344" s="103">
        <v>0.03231029855580634</v>
      </c>
      <c r="O344" s="103">
        <v>0</v>
      </c>
      <c r="P344" s="103">
        <v>0.21427068105056207</v>
      </c>
      <c r="Q344" s="103">
        <v>0.02189198215455966</v>
      </c>
      <c r="R344" s="103">
        <v>0</v>
      </c>
      <c r="S344" s="103">
        <v>0</v>
      </c>
      <c r="T344" s="103">
        <v>0</v>
      </c>
      <c r="U344" s="103">
        <v>0</v>
      </c>
      <c r="V344" s="103">
        <v>0</v>
      </c>
      <c r="W344" s="103">
        <v>0</v>
      </c>
      <c r="X344" s="103">
        <v>0</v>
      </c>
      <c r="Y344" s="103">
        <v>0</v>
      </c>
      <c r="Z344" s="103">
        <v>0</v>
      </c>
      <c r="AA344" s="116">
        <f t="shared" si="38"/>
        <v>2.7869094383191304</v>
      </c>
      <c r="AB344" s="115">
        <f t="shared" si="39"/>
        <v>0.23616266320512175</v>
      </c>
      <c r="AC344" s="147">
        <v>0</v>
      </c>
      <c r="AD344" s="147">
        <v>0</v>
      </c>
      <c r="AE344" s="147">
        <v>0</v>
      </c>
      <c r="AF344" s="147">
        <v>0</v>
      </c>
      <c r="AG344" s="147">
        <v>0</v>
      </c>
      <c r="AH344" s="121">
        <v>0</v>
      </c>
    </row>
    <row r="345" spans="1:34" s="54" customFormat="1" ht="15" thickBot="1">
      <c r="A345" s="94">
        <v>40421</v>
      </c>
      <c r="B345" s="85" t="s">
        <v>477</v>
      </c>
      <c r="C345" s="96" t="s">
        <v>335</v>
      </c>
      <c r="D345" s="89" t="s">
        <v>360</v>
      </c>
      <c r="E345" s="84">
        <v>0.2652777777777778</v>
      </c>
      <c r="F345" s="85" t="s">
        <v>503</v>
      </c>
      <c r="G345" s="85" t="s">
        <v>504</v>
      </c>
      <c r="H345" s="90">
        <v>2.2073834516129027</v>
      </c>
      <c r="I345" s="90">
        <v>0.25480793548387093</v>
      </c>
      <c r="J345" s="90">
        <v>0.30000938709677416</v>
      </c>
      <c r="K345" s="103">
        <v>1.4816511108363946</v>
      </c>
      <c r="L345" s="103">
        <v>0.007115357445606103</v>
      </c>
      <c r="M345" s="103">
        <v>0.04825537757841199</v>
      </c>
      <c r="N345" s="103">
        <v>0.028217275360271264</v>
      </c>
      <c r="O345" s="103">
        <v>0</v>
      </c>
      <c r="P345" s="103">
        <v>0.14377391993576744</v>
      </c>
      <c r="Q345" s="103">
        <v>0.021052888920913667</v>
      </c>
      <c r="R345" s="103">
        <v>0</v>
      </c>
      <c r="S345" s="103">
        <v>0</v>
      </c>
      <c r="T345" s="103">
        <v>0</v>
      </c>
      <c r="U345" s="103">
        <v>0</v>
      </c>
      <c r="V345" s="103">
        <v>0</v>
      </c>
      <c r="W345" s="103">
        <v>0</v>
      </c>
      <c r="X345" s="103">
        <v>0</v>
      </c>
      <c r="Y345" s="103">
        <v>0</v>
      </c>
      <c r="Z345" s="103">
        <v>0</v>
      </c>
      <c r="AA345" s="116">
        <f t="shared" si="38"/>
        <v>1.730065930077365</v>
      </c>
      <c r="AB345" s="115">
        <f t="shared" si="39"/>
        <v>0.1648268088566811</v>
      </c>
      <c r="AC345" s="147">
        <v>0</v>
      </c>
      <c r="AD345" s="147">
        <v>0</v>
      </c>
      <c r="AE345" s="147">
        <v>0</v>
      </c>
      <c r="AF345" s="147">
        <v>0</v>
      </c>
      <c r="AG345" s="147">
        <v>0</v>
      </c>
      <c r="AH345" s="121">
        <v>0</v>
      </c>
    </row>
    <row r="346" spans="1:34" s="54" customFormat="1" ht="15" thickBot="1">
      <c r="A346" s="94">
        <v>40421</v>
      </c>
      <c r="B346" s="93" t="s">
        <v>478</v>
      </c>
      <c r="C346" s="96" t="s">
        <v>336</v>
      </c>
      <c r="D346" s="89" t="s">
        <v>361</v>
      </c>
      <c r="E346" s="84">
        <v>0.2708333333333333</v>
      </c>
      <c r="F346" s="85" t="s">
        <v>505</v>
      </c>
      <c r="G346" s="85" t="s">
        <v>506</v>
      </c>
      <c r="H346" s="90">
        <v>2.217474516129033</v>
      </c>
      <c r="I346" s="90">
        <v>0.280683935483871</v>
      </c>
      <c r="J346" s="39">
        <v>0.3302438064516128</v>
      </c>
      <c r="K346" s="103">
        <v>1.7143066839277887</v>
      </c>
      <c r="L346" s="103">
        <v>0.007932131170936076</v>
      </c>
      <c r="M346" s="103">
        <v>0.0454990265134912</v>
      </c>
      <c r="N346" s="103">
        <v>0.03289619881550647</v>
      </c>
      <c r="O346" s="103">
        <v>0</v>
      </c>
      <c r="P346" s="103">
        <v>0.16046058764752427</v>
      </c>
      <c r="Q346" s="103">
        <v>0.02145338171359893</v>
      </c>
      <c r="R346" s="103">
        <v>0</v>
      </c>
      <c r="S346" s="103">
        <v>0</v>
      </c>
      <c r="T346" s="103">
        <v>0</v>
      </c>
      <c r="U346" s="103">
        <v>0</v>
      </c>
      <c r="V346" s="103">
        <v>0</v>
      </c>
      <c r="W346" s="103">
        <v>0</v>
      </c>
      <c r="X346" s="103">
        <v>0</v>
      </c>
      <c r="Y346" s="103">
        <v>0</v>
      </c>
      <c r="Z346" s="103">
        <v>0</v>
      </c>
      <c r="AA346" s="116">
        <f t="shared" si="38"/>
        <v>1.9825480097888457</v>
      </c>
      <c r="AB346" s="115">
        <f t="shared" si="39"/>
        <v>0.1819139693611232</v>
      </c>
      <c r="AC346" s="147">
        <v>0</v>
      </c>
      <c r="AD346" s="147">
        <v>0</v>
      </c>
      <c r="AE346" s="147">
        <v>0</v>
      </c>
      <c r="AF346" s="147">
        <v>0</v>
      </c>
      <c r="AG346" s="147">
        <v>0</v>
      </c>
      <c r="AH346" s="121">
        <v>0</v>
      </c>
    </row>
    <row r="347" spans="1:34" s="54" customFormat="1" ht="15" thickBot="1">
      <c r="A347" s="94">
        <v>40421</v>
      </c>
      <c r="B347" s="85" t="s">
        <v>479</v>
      </c>
      <c r="C347" s="96" t="s">
        <v>337</v>
      </c>
      <c r="D347" s="89" t="s">
        <v>362</v>
      </c>
      <c r="E347" s="84">
        <v>0.27291666666666664</v>
      </c>
      <c r="F347" s="85" t="s">
        <v>507</v>
      </c>
      <c r="G347" s="85" t="s">
        <v>257</v>
      </c>
      <c r="H347" s="90">
        <v>2.2239477419354836</v>
      </c>
      <c r="I347" s="90">
        <v>0.278263935483871</v>
      </c>
      <c r="J347" s="40">
        <v>0.3244703870967742</v>
      </c>
      <c r="K347" s="103">
        <v>1.812750377648675</v>
      </c>
      <c r="L347" s="103">
        <v>0.00919363450910236</v>
      </c>
      <c r="M347" s="103">
        <v>0.05492745950830371</v>
      </c>
      <c r="N347" s="103">
        <v>0.034232768495657616</v>
      </c>
      <c r="O347" s="103">
        <v>0</v>
      </c>
      <c r="P347" s="103">
        <v>0.17739264334406035</v>
      </c>
      <c r="Q347" s="103">
        <v>0.019748434201875498</v>
      </c>
      <c r="R347" s="103">
        <v>0</v>
      </c>
      <c r="S347" s="103">
        <v>0</v>
      </c>
      <c r="T347" s="103">
        <v>0</v>
      </c>
      <c r="U347" s="103">
        <v>0</v>
      </c>
      <c r="V347" s="103">
        <v>0</v>
      </c>
      <c r="W347" s="103">
        <v>0</v>
      </c>
      <c r="X347" s="103">
        <v>0</v>
      </c>
      <c r="Y347" s="103">
        <v>0</v>
      </c>
      <c r="Z347" s="103">
        <v>0</v>
      </c>
      <c r="AA347" s="116">
        <f t="shared" si="38"/>
        <v>2.108245317707675</v>
      </c>
      <c r="AB347" s="115">
        <f t="shared" si="39"/>
        <v>0.19714107754593585</v>
      </c>
      <c r="AC347" s="147">
        <v>0</v>
      </c>
      <c r="AD347" s="147">
        <v>0</v>
      </c>
      <c r="AE347" s="147">
        <v>0</v>
      </c>
      <c r="AF347" s="147">
        <v>0</v>
      </c>
      <c r="AG347" s="147">
        <v>0</v>
      </c>
      <c r="AH347" s="121">
        <v>0</v>
      </c>
    </row>
    <row r="348" spans="1:34" s="54" customFormat="1" ht="15" thickBot="1">
      <c r="A348" s="94">
        <v>40421</v>
      </c>
      <c r="B348" s="85" t="s">
        <v>480</v>
      </c>
      <c r="C348" s="96" t="s">
        <v>338</v>
      </c>
      <c r="D348" s="89" t="s">
        <v>363</v>
      </c>
      <c r="E348" s="84">
        <v>0.28402777777777777</v>
      </c>
      <c r="F348" s="85" t="s">
        <v>258</v>
      </c>
      <c r="G348" s="85" t="s">
        <v>259</v>
      </c>
      <c r="H348" s="90">
        <v>2.457642516129032</v>
      </c>
      <c r="I348" s="90">
        <v>0.5564588064516129</v>
      </c>
      <c r="J348" s="40">
        <v>0.3338205161290322</v>
      </c>
      <c r="K348" s="103">
        <v>1.8765543605660704</v>
      </c>
      <c r="L348" s="103">
        <v>0.009645229206459455</v>
      </c>
      <c r="M348" s="103">
        <v>0.0699814963535336</v>
      </c>
      <c r="N348" s="103">
        <v>0.032129330178850495</v>
      </c>
      <c r="O348" s="103">
        <v>0</v>
      </c>
      <c r="P348" s="103">
        <v>0.19244064127927704</v>
      </c>
      <c r="Q348" s="103">
        <v>0.027771267381653305</v>
      </c>
      <c r="R348" s="103">
        <v>0</v>
      </c>
      <c r="S348" s="103">
        <v>0</v>
      </c>
      <c r="T348" s="103">
        <v>0</v>
      </c>
      <c r="U348" s="103">
        <v>0</v>
      </c>
      <c r="V348" s="103">
        <v>0</v>
      </c>
      <c r="W348" s="103">
        <v>0</v>
      </c>
      <c r="X348" s="103">
        <v>0</v>
      </c>
      <c r="Y348" s="103">
        <v>0</v>
      </c>
      <c r="Z348" s="103">
        <v>0</v>
      </c>
      <c r="AA348" s="116">
        <f t="shared" si="38"/>
        <v>2.2085223249658443</v>
      </c>
      <c r="AB348" s="115">
        <f t="shared" si="39"/>
        <v>0.22021190866093035</v>
      </c>
      <c r="AC348" s="147">
        <v>0</v>
      </c>
      <c r="AD348" s="147">
        <v>0</v>
      </c>
      <c r="AE348" s="147">
        <v>0</v>
      </c>
      <c r="AF348" s="147">
        <v>0</v>
      </c>
      <c r="AG348" s="147">
        <v>0</v>
      </c>
      <c r="AH348" s="121">
        <v>0</v>
      </c>
    </row>
    <row r="349" spans="1:34" s="54" customFormat="1" ht="15" thickBot="1">
      <c r="A349" s="94">
        <v>40421</v>
      </c>
      <c r="B349" s="85" t="s">
        <v>481</v>
      </c>
      <c r="C349" s="96" t="s">
        <v>1138</v>
      </c>
      <c r="D349" s="89" t="s">
        <v>139</v>
      </c>
      <c r="E349" s="84">
        <v>0.28402777777777777</v>
      </c>
      <c r="F349" s="85" t="s">
        <v>258</v>
      </c>
      <c r="G349" s="85" t="s">
        <v>259</v>
      </c>
      <c r="H349" s="90">
        <v>2.457642516129032</v>
      </c>
      <c r="I349" s="90">
        <v>0.5564588064516129</v>
      </c>
      <c r="J349" s="40">
        <v>0.3338205161290322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0</v>
      </c>
      <c r="S349" s="103">
        <v>0</v>
      </c>
      <c r="T349" s="103">
        <v>0</v>
      </c>
      <c r="U349" s="103">
        <v>0</v>
      </c>
      <c r="V349" s="103">
        <v>0</v>
      </c>
      <c r="W349" s="103">
        <v>0</v>
      </c>
      <c r="X349" s="103">
        <v>0</v>
      </c>
      <c r="Y349" s="103">
        <v>0</v>
      </c>
      <c r="Z349" s="103">
        <v>0</v>
      </c>
      <c r="AA349" s="116">
        <f t="shared" si="38"/>
        <v>0</v>
      </c>
      <c r="AB349" s="115">
        <f t="shared" si="39"/>
        <v>0</v>
      </c>
      <c r="AC349" s="147">
        <v>0</v>
      </c>
      <c r="AD349" s="147">
        <v>0</v>
      </c>
      <c r="AE349" s="147">
        <v>0</v>
      </c>
      <c r="AF349" s="147">
        <v>0</v>
      </c>
      <c r="AG349" s="147">
        <v>0</v>
      </c>
      <c r="AH349" s="121">
        <v>0</v>
      </c>
    </row>
    <row r="350" spans="1:34" s="54" customFormat="1" ht="15" thickBot="1">
      <c r="A350" s="94">
        <v>40421</v>
      </c>
      <c r="B350" s="85" t="s">
        <v>482</v>
      </c>
      <c r="C350" s="96" t="s">
        <v>339</v>
      </c>
      <c r="D350" s="89" t="s">
        <v>364</v>
      </c>
      <c r="E350" s="123">
        <v>0.3638888888888889</v>
      </c>
      <c r="F350" s="85" t="s">
        <v>260</v>
      </c>
      <c r="G350" s="85" t="s">
        <v>261</v>
      </c>
      <c r="H350" s="90">
        <v>2.2532684516129033</v>
      </c>
      <c r="I350" s="90">
        <v>0.28089648387096783</v>
      </c>
      <c r="J350" s="90">
        <v>0.2916544838709677</v>
      </c>
      <c r="K350" s="103">
        <v>1.7856929004579858</v>
      </c>
      <c r="L350" s="103">
        <v>0.006264391478719673</v>
      </c>
      <c r="M350" s="103">
        <v>0.060294767982676856</v>
      </c>
      <c r="N350" s="103">
        <v>0.03296836797454392</v>
      </c>
      <c r="O350" s="103">
        <v>0</v>
      </c>
      <c r="P350" s="103">
        <v>0.1512570335921743</v>
      </c>
      <c r="Q350" s="103">
        <v>0.020803526142460154</v>
      </c>
      <c r="R350" s="103">
        <v>0</v>
      </c>
      <c r="S350" s="103">
        <v>0</v>
      </c>
      <c r="T350" s="103">
        <v>0</v>
      </c>
      <c r="U350" s="103">
        <v>0</v>
      </c>
      <c r="V350" s="103">
        <v>0</v>
      </c>
      <c r="W350" s="103">
        <v>0</v>
      </c>
      <c r="X350" s="103">
        <v>0</v>
      </c>
      <c r="Y350" s="103">
        <v>0</v>
      </c>
      <c r="Z350" s="103">
        <v>0</v>
      </c>
      <c r="AA350" s="116">
        <f t="shared" si="38"/>
        <v>2.0572809876285607</v>
      </c>
      <c r="AB350" s="115">
        <f t="shared" si="39"/>
        <v>0.17206055973463444</v>
      </c>
      <c r="AC350" s="147">
        <v>0</v>
      </c>
      <c r="AD350" s="147">
        <v>0</v>
      </c>
      <c r="AE350" s="147">
        <v>0</v>
      </c>
      <c r="AF350" s="147">
        <v>0</v>
      </c>
      <c r="AG350" s="147">
        <v>0</v>
      </c>
      <c r="AH350" s="121">
        <v>0</v>
      </c>
    </row>
    <row r="351" spans="1:34" s="54" customFormat="1" ht="15" thickBot="1">
      <c r="A351" s="94">
        <v>40421</v>
      </c>
      <c r="B351" s="85" t="s">
        <v>483</v>
      </c>
      <c r="C351" s="96" t="s">
        <v>340</v>
      </c>
      <c r="D351" s="89" t="s">
        <v>365</v>
      </c>
      <c r="E351" s="100">
        <v>0.36944444444444446</v>
      </c>
      <c r="F351" s="85" t="s">
        <v>262</v>
      </c>
      <c r="G351" s="85" t="s">
        <v>261</v>
      </c>
      <c r="H351" s="40">
        <v>2.268129935483871</v>
      </c>
      <c r="I351" s="40">
        <v>0.31203532258064515</v>
      </c>
      <c r="J351" s="40">
        <v>0.32779803225806453</v>
      </c>
      <c r="K351" s="103">
        <v>1.7424434558366275</v>
      </c>
      <c r="L351" s="103">
        <v>0.01052976042930512</v>
      </c>
      <c r="M351" s="103">
        <v>0.05465856066239623</v>
      </c>
      <c r="N351" s="103">
        <v>0.034389201271564196</v>
      </c>
      <c r="O351" s="103">
        <v>0</v>
      </c>
      <c r="P351" s="103">
        <v>0.1746178338782033</v>
      </c>
      <c r="Q351" s="103">
        <v>0.02144985438586529</v>
      </c>
      <c r="R351" s="103">
        <v>0</v>
      </c>
      <c r="S351" s="103">
        <v>0</v>
      </c>
      <c r="T351" s="103">
        <v>0</v>
      </c>
      <c r="U351" s="103">
        <v>0</v>
      </c>
      <c r="V351" s="103">
        <v>0</v>
      </c>
      <c r="W351" s="103">
        <v>0</v>
      </c>
      <c r="X351" s="103">
        <v>0</v>
      </c>
      <c r="Y351" s="103">
        <v>0</v>
      </c>
      <c r="Z351" s="103">
        <v>0</v>
      </c>
      <c r="AA351" s="116">
        <f t="shared" si="38"/>
        <v>2.0380886664639615</v>
      </c>
      <c r="AB351" s="115">
        <f t="shared" si="39"/>
        <v>0.19606768826406856</v>
      </c>
      <c r="AC351" s="147">
        <v>0</v>
      </c>
      <c r="AD351" s="147">
        <v>0</v>
      </c>
      <c r="AE351" s="147">
        <v>0</v>
      </c>
      <c r="AF351" s="147">
        <v>0</v>
      </c>
      <c r="AG351" s="147">
        <v>0</v>
      </c>
      <c r="AH351" s="121">
        <v>0</v>
      </c>
    </row>
    <row r="352" spans="1:34" s="54" customFormat="1" ht="15" thickBot="1">
      <c r="A352" s="94">
        <v>40421</v>
      </c>
      <c r="B352" s="85" t="s">
        <v>484</v>
      </c>
      <c r="C352" s="96" t="s">
        <v>341</v>
      </c>
      <c r="D352" s="89" t="s">
        <v>366</v>
      </c>
      <c r="E352" s="123">
        <v>0.3743055555555555</v>
      </c>
      <c r="F352" s="85" t="s">
        <v>263</v>
      </c>
      <c r="G352" s="85" t="s">
        <v>261</v>
      </c>
      <c r="H352" s="90">
        <v>2.4287963225806455</v>
      </c>
      <c r="I352" s="90">
        <v>0.5420850322580646</v>
      </c>
      <c r="J352" s="90">
        <v>0.347029870967742</v>
      </c>
      <c r="K352" s="103">
        <v>1.707650339002902</v>
      </c>
      <c r="L352" s="103">
        <v>0.007607719636141223</v>
      </c>
      <c r="M352" s="103">
        <v>0.05004131801205055</v>
      </c>
      <c r="N352" s="103">
        <v>0.03444035240685554</v>
      </c>
      <c r="O352" s="103">
        <v>0</v>
      </c>
      <c r="P352" s="103">
        <v>0.2066304947511405</v>
      </c>
      <c r="Q352" s="103">
        <v>0.02589280074880431</v>
      </c>
      <c r="R352" s="103">
        <v>0</v>
      </c>
      <c r="S352" s="103">
        <v>0</v>
      </c>
      <c r="T352" s="103">
        <v>0</v>
      </c>
      <c r="U352" s="103">
        <v>0</v>
      </c>
      <c r="V352" s="103">
        <v>0</v>
      </c>
      <c r="W352" s="103">
        <v>0</v>
      </c>
      <c r="X352" s="103">
        <v>0</v>
      </c>
      <c r="Y352" s="103">
        <v>0</v>
      </c>
      <c r="Z352" s="103">
        <v>0</v>
      </c>
      <c r="AA352" s="116">
        <f t="shared" si="38"/>
        <v>2.0322630245578943</v>
      </c>
      <c r="AB352" s="115">
        <f t="shared" si="39"/>
        <v>0.23252329549994483</v>
      </c>
      <c r="AC352" s="147">
        <v>0</v>
      </c>
      <c r="AD352" s="147">
        <v>0</v>
      </c>
      <c r="AE352" s="147">
        <v>0</v>
      </c>
      <c r="AF352" s="147">
        <v>0</v>
      </c>
      <c r="AG352" s="147">
        <v>0</v>
      </c>
      <c r="AH352" s="121">
        <v>0</v>
      </c>
    </row>
    <row r="353" spans="1:34" s="54" customFormat="1" ht="15" thickBot="1">
      <c r="A353" s="94">
        <v>40421</v>
      </c>
      <c r="B353" s="93" t="s">
        <v>485</v>
      </c>
      <c r="C353" s="96" t="s">
        <v>342</v>
      </c>
      <c r="D353" s="89" t="s">
        <v>367</v>
      </c>
      <c r="E353" s="123">
        <v>0.3819444444444444</v>
      </c>
      <c r="F353" s="85" t="s">
        <v>264</v>
      </c>
      <c r="G353" s="85" t="s">
        <v>265</v>
      </c>
      <c r="H353" s="90">
        <v>2.4427720000000006</v>
      </c>
      <c r="I353" s="90">
        <v>0.5308765483870966</v>
      </c>
      <c r="J353" s="39">
        <v>0.3393618709677419</v>
      </c>
      <c r="K353" s="103">
        <v>1.6372780033203589</v>
      </c>
      <c r="L353" s="103">
        <v>0.011774485321130783</v>
      </c>
      <c r="M353" s="103">
        <v>0.05350869850304832</v>
      </c>
      <c r="N353" s="103">
        <v>0.03251300938908188</v>
      </c>
      <c r="O353" s="103">
        <v>0</v>
      </c>
      <c r="P353" s="103">
        <v>0.1887700212727936</v>
      </c>
      <c r="Q353" s="103">
        <v>0.02301192402503776</v>
      </c>
      <c r="R353" s="103">
        <v>0</v>
      </c>
      <c r="S353" s="103">
        <v>0</v>
      </c>
      <c r="T353" s="103">
        <v>0</v>
      </c>
      <c r="U353" s="103">
        <v>0</v>
      </c>
      <c r="V353" s="103">
        <v>0</v>
      </c>
      <c r="W353" s="103">
        <v>0</v>
      </c>
      <c r="X353" s="103">
        <v>0</v>
      </c>
      <c r="Y353" s="103">
        <v>0</v>
      </c>
      <c r="Z353" s="103">
        <v>0</v>
      </c>
      <c r="AA353" s="116">
        <f t="shared" si="38"/>
        <v>1.9468561418314514</v>
      </c>
      <c r="AB353" s="115">
        <f t="shared" si="39"/>
        <v>0.21178194529783137</v>
      </c>
      <c r="AC353" s="147">
        <v>0</v>
      </c>
      <c r="AD353" s="147">
        <v>0</v>
      </c>
      <c r="AE353" s="147">
        <v>0</v>
      </c>
      <c r="AF353" s="147">
        <v>0</v>
      </c>
      <c r="AG353" s="147">
        <v>0</v>
      </c>
      <c r="AH353" s="121">
        <v>0</v>
      </c>
    </row>
    <row r="354" spans="1:34" s="54" customFormat="1" ht="15" thickBot="1">
      <c r="A354" s="94">
        <v>40421</v>
      </c>
      <c r="B354" s="85" t="s">
        <v>486</v>
      </c>
      <c r="C354" s="96" t="s">
        <v>1138</v>
      </c>
      <c r="D354" s="89" t="s">
        <v>368</v>
      </c>
      <c r="E354" s="123">
        <v>0.38125</v>
      </c>
      <c r="F354" s="85" t="s">
        <v>263</v>
      </c>
      <c r="G354" s="85" t="s">
        <v>265</v>
      </c>
      <c r="H354" s="90">
        <v>2.4440770333333335</v>
      </c>
      <c r="I354" s="90">
        <v>0.5418176333333334</v>
      </c>
      <c r="J354" s="40">
        <v>0.34414719999999993</v>
      </c>
      <c r="K354" s="103">
        <v>0</v>
      </c>
      <c r="L354" s="103">
        <v>0</v>
      </c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0</v>
      </c>
      <c r="S354" s="103">
        <v>0</v>
      </c>
      <c r="T354" s="103">
        <v>0</v>
      </c>
      <c r="U354" s="103">
        <v>0</v>
      </c>
      <c r="V354" s="103">
        <v>0</v>
      </c>
      <c r="W354" s="103">
        <v>0</v>
      </c>
      <c r="X354" s="103">
        <v>0</v>
      </c>
      <c r="Y354" s="103">
        <v>0</v>
      </c>
      <c r="Z354" s="103">
        <v>0</v>
      </c>
      <c r="AA354" s="116">
        <f t="shared" si="38"/>
        <v>0</v>
      </c>
      <c r="AB354" s="115">
        <f t="shared" si="39"/>
        <v>0</v>
      </c>
      <c r="AC354" s="147">
        <v>0</v>
      </c>
      <c r="AD354" s="147">
        <v>0</v>
      </c>
      <c r="AE354" s="147">
        <v>0</v>
      </c>
      <c r="AF354" s="147">
        <v>0</v>
      </c>
      <c r="AG354" s="147">
        <v>0</v>
      </c>
      <c r="AH354" s="121">
        <v>0</v>
      </c>
    </row>
    <row r="355" spans="1:34" s="54" customFormat="1" ht="15" thickBot="1">
      <c r="A355" s="94">
        <v>40421</v>
      </c>
      <c r="B355" s="85" t="s">
        <v>487</v>
      </c>
      <c r="C355" s="96" t="s">
        <v>1355</v>
      </c>
      <c r="D355" s="89" t="s">
        <v>369</v>
      </c>
      <c r="E355" s="84">
        <v>0.5604166666666667</v>
      </c>
      <c r="F355" s="85" t="s">
        <v>266</v>
      </c>
      <c r="G355" s="85" t="s">
        <v>267</v>
      </c>
      <c r="H355" s="40">
        <v>2.608287</v>
      </c>
      <c r="I355" s="40">
        <v>0.947927</v>
      </c>
      <c r="J355" s="40">
        <v>0.302045</v>
      </c>
      <c r="K355" s="103">
        <v>0.09210745473148214</v>
      </c>
      <c r="L355" s="103">
        <v>0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0</v>
      </c>
      <c r="S355" s="103">
        <v>0</v>
      </c>
      <c r="T355" s="103">
        <v>0</v>
      </c>
      <c r="U355" s="103">
        <v>0</v>
      </c>
      <c r="V355" s="103">
        <v>0</v>
      </c>
      <c r="W355" s="103">
        <v>0</v>
      </c>
      <c r="X355" s="103">
        <v>0</v>
      </c>
      <c r="Y355" s="103">
        <v>0</v>
      </c>
      <c r="Z355" s="103">
        <v>0</v>
      </c>
      <c r="AA355" s="116">
        <f t="shared" si="38"/>
        <v>0.09210745473148214</v>
      </c>
      <c r="AB355" s="115">
        <f t="shared" si="39"/>
        <v>0</v>
      </c>
      <c r="AC355" s="147">
        <v>0</v>
      </c>
      <c r="AD355" s="147">
        <v>0</v>
      </c>
      <c r="AE355" s="147">
        <v>0</v>
      </c>
      <c r="AF355" s="147">
        <v>0</v>
      </c>
      <c r="AG355" s="147">
        <v>0</v>
      </c>
      <c r="AH355" s="121">
        <v>0</v>
      </c>
    </row>
    <row r="356" spans="1:34" s="54" customFormat="1" ht="15" thickBot="1">
      <c r="A356" s="94">
        <v>40421</v>
      </c>
      <c r="B356" s="85" t="s">
        <v>488</v>
      </c>
      <c r="C356" s="96" t="s">
        <v>1355</v>
      </c>
      <c r="D356" s="89" t="s">
        <v>370</v>
      </c>
      <c r="E356" s="84">
        <v>0.6041666666666666</v>
      </c>
      <c r="F356" s="85" t="s">
        <v>268</v>
      </c>
      <c r="G356" s="85" t="s">
        <v>269</v>
      </c>
      <c r="H356" s="40">
        <v>2.444657</v>
      </c>
      <c r="I356" s="40">
        <v>1.347612</v>
      </c>
      <c r="J356" s="40">
        <v>0.403508</v>
      </c>
      <c r="K356" s="103">
        <v>0.10573824367120123</v>
      </c>
      <c r="L356" s="103">
        <v>0</v>
      </c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0</v>
      </c>
      <c r="S356" s="103">
        <v>0</v>
      </c>
      <c r="T356" s="103">
        <v>0</v>
      </c>
      <c r="U356" s="103">
        <v>0</v>
      </c>
      <c r="V356" s="103">
        <v>0</v>
      </c>
      <c r="W356" s="103">
        <v>0</v>
      </c>
      <c r="X356" s="103">
        <v>0</v>
      </c>
      <c r="Y356" s="103">
        <v>0</v>
      </c>
      <c r="Z356" s="103">
        <v>0</v>
      </c>
      <c r="AA356" s="116">
        <f t="shared" si="38"/>
        <v>0.10573824367120123</v>
      </c>
      <c r="AB356" s="115">
        <f t="shared" si="39"/>
        <v>0</v>
      </c>
      <c r="AC356" s="147">
        <v>0</v>
      </c>
      <c r="AD356" s="147">
        <v>0</v>
      </c>
      <c r="AE356" s="147">
        <v>0</v>
      </c>
      <c r="AF356" s="147">
        <v>0</v>
      </c>
      <c r="AG356" s="147">
        <v>0</v>
      </c>
      <c r="AH356" s="121">
        <v>0</v>
      </c>
    </row>
    <row r="357" spans="1:34" s="54" customFormat="1" ht="15" thickBot="1">
      <c r="A357" s="94">
        <v>40421</v>
      </c>
      <c r="B357" s="93" t="s">
        <v>489</v>
      </c>
      <c r="C357" s="96" t="s">
        <v>1355</v>
      </c>
      <c r="D357" s="89" t="s">
        <v>371</v>
      </c>
      <c r="E357" s="84">
        <v>0.6458333333333334</v>
      </c>
      <c r="F357" s="85" t="s">
        <v>270</v>
      </c>
      <c r="G357" s="85" t="s">
        <v>271</v>
      </c>
      <c r="H357" s="40">
        <v>2.430208</v>
      </c>
      <c r="I357" s="40">
        <v>1.364628</v>
      </c>
      <c r="J357" s="40">
        <v>0.387733</v>
      </c>
      <c r="K357" s="103">
        <v>0.09816409293405517</v>
      </c>
      <c r="L357" s="103">
        <v>0</v>
      </c>
      <c r="M357" s="103">
        <v>0</v>
      </c>
      <c r="N357" s="103">
        <v>0</v>
      </c>
      <c r="O357" s="103">
        <v>0</v>
      </c>
      <c r="P357" s="103">
        <v>0</v>
      </c>
      <c r="Q357" s="103">
        <v>0</v>
      </c>
      <c r="R357" s="103">
        <v>0</v>
      </c>
      <c r="S357" s="103">
        <v>0</v>
      </c>
      <c r="T357" s="103">
        <v>0</v>
      </c>
      <c r="U357" s="103">
        <v>0</v>
      </c>
      <c r="V357" s="103">
        <v>0</v>
      </c>
      <c r="W357" s="103">
        <v>0</v>
      </c>
      <c r="X357" s="103">
        <v>0</v>
      </c>
      <c r="Y357" s="103">
        <v>0</v>
      </c>
      <c r="Z357" s="103">
        <v>0</v>
      </c>
      <c r="AA357" s="116">
        <f t="shared" si="38"/>
        <v>0.09816409293405517</v>
      </c>
      <c r="AB357" s="115">
        <f t="shared" si="39"/>
        <v>0</v>
      </c>
      <c r="AC357" s="147">
        <v>0</v>
      </c>
      <c r="AD357" s="147">
        <v>0</v>
      </c>
      <c r="AE357" s="147">
        <v>0</v>
      </c>
      <c r="AF357" s="147">
        <v>0</v>
      </c>
      <c r="AG357" s="147">
        <v>0</v>
      </c>
      <c r="AH357" s="121">
        <v>0</v>
      </c>
    </row>
    <row r="358" spans="1:34" s="54" customFormat="1" ht="15" thickBot="1">
      <c r="A358" s="94">
        <v>40421</v>
      </c>
      <c r="B358" s="85" t="s">
        <v>490</v>
      </c>
      <c r="C358" s="96" t="s">
        <v>343</v>
      </c>
      <c r="D358" s="89" t="s">
        <v>372</v>
      </c>
      <c r="E358" s="84">
        <v>0.7083333333333334</v>
      </c>
      <c r="F358" s="85" t="s">
        <v>272</v>
      </c>
      <c r="G358" s="85" t="s">
        <v>273</v>
      </c>
      <c r="H358" s="40">
        <v>2.288405</v>
      </c>
      <c r="I358" s="40">
        <v>1.126192</v>
      </c>
      <c r="J358" s="40">
        <v>0.123619</v>
      </c>
      <c r="K358" s="103">
        <v>0.07100898847955438</v>
      </c>
      <c r="L358" s="103">
        <v>0</v>
      </c>
      <c r="M358" s="103">
        <v>0</v>
      </c>
      <c r="N358" s="103">
        <v>0</v>
      </c>
      <c r="O358" s="103">
        <v>0</v>
      </c>
      <c r="P358" s="103">
        <v>0</v>
      </c>
      <c r="Q358" s="103">
        <v>0</v>
      </c>
      <c r="R358" s="103">
        <v>0</v>
      </c>
      <c r="S358" s="103">
        <v>0</v>
      </c>
      <c r="T358" s="103">
        <v>0</v>
      </c>
      <c r="U358" s="103">
        <v>0</v>
      </c>
      <c r="V358" s="103">
        <v>0</v>
      </c>
      <c r="W358" s="103">
        <v>0</v>
      </c>
      <c r="X358" s="103">
        <v>0</v>
      </c>
      <c r="Y358" s="103">
        <v>0</v>
      </c>
      <c r="Z358" s="103">
        <v>0</v>
      </c>
      <c r="AA358" s="116">
        <f t="shared" si="38"/>
        <v>0.07100898847955438</v>
      </c>
      <c r="AB358" s="115">
        <f t="shared" si="39"/>
        <v>0</v>
      </c>
      <c r="AC358" s="147">
        <v>0</v>
      </c>
      <c r="AD358" s="147">
        <v>0</v>
      </c>
      <c r="AE358" s="147">
        <v>0</v>
      </c>
      <c r="AF358" s="147">
        <v>0</v>
      </c>
      <c r="AG358" s="147">
        <v>0</v>
      </c>
      <c r="AH358" s="121">
        <v>0</v>
      </c>
    </row>
    <row r="359" spans="1:34" s="54" customFormat="1" ht="15" thickBot="1">
      <c r="A359" s="94">
        <v>40421</v>
      </c>
      <c r="B359" s="85" t="s">
        <v>491</v>
      </c>
      <c r="C359" s="96" t="s">
        <v>343</v>
      </c>
      <c r="D359" s="89" t="s">
        <v>373</v>
      </c>
      <c r="E359" s="84">
        <v>0.7638888888888888</v>
      </c>
      <c r="F359" s="85" t="s">
        <v>274</v>
      </c>
      <c r="G359" s="85" t="s">
        <v>275</v>
      </c>
      <c r="H359" s="40">
        <v>2.184141</v>
      </c>
      <c r="I359" s="40">
        <v>0.971121</v>
      </c>
      <c r="J359" s="40">
        <v>0.364909</v>
      </c>
      <c r="K359" s="103">
        <v>0.0789544386771884</v>
      </c>
      <c r="L359" s="103">
        <v>0</v>
      </c>
      <c r="M359" s="103">
        <v>0</v>
      </c>
      <c r="N359" s="103">
        <v>0</v>
      </c>
      <c r="O359" s="103">
        <v>0</v>
      </c>
      <c r="P359" s="103">
        <v>0</v>
      </c>
      <c r="Q359" s="103">
        <v>0</v>
      </c>
      <c r="R359" s="103">
        <v>0</v>
      </c>
      <c r="S359" s="103">
        <v>0</v>
      </c>
      <c r="T359" s="103">
        <v>0</v>
      </c>
      <c r="U359" s="103">
        <v>0</v>
      </c>
      <c r="V359" s="103">
        <v>0</v>
      </c>
      <c r="W359" s="103">
        <v>0</v>
      </c>
      <c r="X359" s="103">
        <v>0</v>
      </c>
      <c r="Y359" s="103">
        <v>0</v>
      </c>
      <c r="Z359" s="103">
        <v>0</v>
      </c>
      <c r="AA359" s="116">
        <f t="shared" si="38"/>
        <v>0.0789544386771884</v>
      </c>
      <c r="AB359" s="115">
        <f t="shared" si="39"/>
        <v>0</v>
      </c>
      <c r="AC359" s="147">
        <v>0</v>
      </c>
      <c r="AD359" s="147">
        <v>0</v>
      </c>
      <c r="AE359" s="147">
        <v>0</v>
      </c>
      <c r="AF359" s="147">
        <v>0</v>
      </c>
      <c r="AG359" s="147">
        <v>0</v>
      </c>
      <c r="AH359" s="121">
        <v>0</v>
      </c>
    </row>
    <row r="360" spans="1:34" s="54" customFormat="1" ht="15" thickBot="1">
      <c r="A360" s="94">
        <v>40421</v>
      </c>
      <c r="B360" s="85" t="s">
        <v>492</v>
      </c>
      <c r="C360" s="96" t="s">
        <v>344</v>
      </c>
      <c r="D360" s="89" t="s">
        <v>374</v>
      </c>
      <c r="E360" s="84">
        <v>0.8013888888888889</v>
      </c>
      <c r="F360" s="159" t="s">
        <v>276</v>
      </c>
      <c r="G360" s="159" t="s">
        <v>277</v>
      </c>
      <c r="H360" s="40">
        <v>2.2601966451612903</v>
      </c>
      <c r="I360" s="40">
        <v>0.8806662580645158</v>
      </c>
      <c r="J360" s="40">
        <v>0.2720269354838709</v>
      </c>
      <c r="K360" s="103">
        <v>3.20160771220598</v>
      </c>
      <c r="L360" s="103">
        <v>0</v>
      </c>
      <c r="M360" s="103">
        <v>0</v>
      </c>
      <c r="N360" s="103">
        <v>0</v>
      </c>
      <c r="O360" s="103">
        <v>0</v>
      </c>
      <c r="P360" s="103">
        <v>0.28897366172014605</v>
      </c>
      <c r="Q360" s="103">
        <v>0.0656175899308523</v>
      </c>
      <c r="R360" s="103">
        <v>0</v>
      </c>
      <c r="S360" s="103">
        <v>0</v>
      </c>
      <c r="T360" s="103">
        <v>0</v>
      </c>
      <c r="U360" s="103">
        <v>0</v>
      </c>
      <c r="V360" s="103">
        <v>0</v>
      </c>
      <c r="W360" s="103">
        <v>0</v>
      </c>
      <c r="X360" s="103">
        <v>0</v>
      </c>
      <c r="Y360" s="103">
        <v>0</v>
      </c>
      <c r="Z360" s="103">
        <v>0</v>
      </c>
      <c r="AA360" s="116">
        <f t="shared" si="38"/>
        <v>3.5561989638569784</v>
      </c>
      <c r="AB360" s="115">
        <f t="shared" si="39"/>
        <v>0.35459125165099836</v>
      </c>
      <c r="AC360" s="147">
        <v>0</v>
      </c>
      <c r="AD360" s="147">
        <v>0</v>
      </c>
      <c r="AE360" s="147">
        <v>0</v>
      </c>
      <c r="AF360" s="147">
        <v>0</v>
      </c>
      <c r="AG360" s="147">
        <v>0</v>
      </c>
      <c r="AH360" s="121">
        <v>0</v>
      </c>
    </row>
    <row r="361" spans="1:34" s="54" customFormat="1" ht="15" thickBot="1">
      <c r="A361" s="94">
        <v>40421</v>
      </c>
      <c r="B361" s="85" t="s">
        <v>493</v>
      </c>
      <c r="C361" s="96" t="s">
        <v>345</v>
      </c>
      <c r="D361" s="89" t="s">
        <v>375</v>
      </c>
      <c r="E361" s="84">
        <v>0.80625</v>
      </c>
      <c r="F361" s="159" t="s">
        <v>278</v>
      </c>
      <c r="G361" s="159" t="s">
        <v>279</v>
      </c>
      <c r="H361" s="90">
        <v>2.187234290322581</v>
      </c>
      <c r="I361" s="90">
        <v>0.8786957096774194</v>
      </c>
      <c r="J361" s="90">
        <v>0.35767406451612915</v>
      </c>
      <c r="K361" s="103">
        <v>2.7251313219014546</v>
      </c>
      <c r="L361" s="103">
        <v>0</v>
      </c>
      <c r="M361" s="103">
        <v>0</v>
      </c>
      <c r="N361" s="103">
        <v>0</v>
      </c>
      <c r="O361" s="103">
        <v>0</v>
      </c>
      <c r="P361" s="103">
        <v>0.26733586689596117</v>
      </c>
      <c r="Q361" s="103">
        <v>0.03415412270086268</v>
      </c>
      <c r="R361" s="103">
        <v>0</v>
      </c>
      <c r="S361" s="103">
        <v>0</v>
      </c>
      <c r="T361" s="103">
        <v>0</v>
      </c>
      <c r="U361" s="103">
        <v>0</v>
      </c>
      <c r="V361" s="103">
        <v>0</v>
      </c>
      <c r="W361" s="103">
        <v>0</v>
      </c>
      <c r="X361" s="103">
        <v>0</v>
      </c>
      <c r="Y361" s="103">
        <v>0</v>
      </c>
      <c r="Z361" s="103">
        <v>0</v>
      </c>
      <c r="AA361" s="116">
        <f t="shared" si="38"/>
        <v>3.0266213114982787</v>
      </c>
      <c r="AB361" s="115">
        <f t="shared" si="39"/>
        <v>0.3014899895968238</v>
      </c>
      <c r="AC361" s="147">
        <v>0</v>
      </c>
      <c r="AD361" s="147">
        <v>0</v>
      </c>
      <c r="AE361" s="147">
        <v>0</v>
      </c>
      <c r="AF361" s="147">
        <v>0</v>
      </c>
      <c r="AG361" s="147">
        <v>0</v>
      </c>
      <c r="AH361" s="121">
        <v>0</v>
      </c>
    </row>
    <row r="362" spans="1:34" s="54" customFormat="1" ht="15" thickBot="1">
      <c r="A362" s="94">
        <v>40421</v>
      </c>
      <c r="B362" s="85" t="s">
        <v>494</v>
      </c>
      <c r="C362" s="96" t="s">
        <v>346</v>
      </c>
      <c r="D362" s="89" t="s">
        <v>376</v>
      </c>
      <c r="E362" s="66">
        <v>0.8104166666666667</v>
      </c>
      <c r="F362" s="159" t="s">
        <v>280</v>
      </c>
      <c r="G362" s="159" t="s">
        <v>281</v>
      </c>
      <c r="H362" s="40">
        <v>2.18275664516129</v>
      </c>
      <c r="I362" s="40">
        <v>0.860385129032258</v>
      </c>
      <c r="J362" s="40">
        <v>0.3283421290322581</v>
      </c>
      <c r="K362" s="103">
        <v>2.944433788162809</v>
      </c>
      <c r="L362" s="103">
        <v>0.012799889562172139</v>
      </c>
      <c r="M362" s="103">
        <v>0.10033276661290089</v>
      </c>
      <c r="N362" s="103">
        <v>0.06813214757981313</v>
      </c>
      <c r="O362" s="103">
        <v>0</v>
      </c>
      <c r="P362" s="103">
        <v>0.27299609245271017</v>
      </c>
      <c r="Q362" s="103">
        <v>0.03732152825375739</v>
      </c>
      <c r="R362" s="103">
        <v>0</v>
      </c>
      <c r="S362" s="103">
        <v>0</v>
      </c>
      <c r="T362" s="103">
        <v>0</v>
      </c>
      <c r="U362" s="103">
        <v>0</v>
      </c>
      <c r="V362" s="103">
        <v>0</v>
      </c>
      <c r="W362" s="103">
        <v>0</v>
      </c>
      <c r="X362" s="103">
        <v>0</v>
      </c>
      <c r="Y362" s="103">
        <v>0</v>
      </c>
      <c r="Z362" s="103">
        <v>0</v>
      </c>
      <c r="AA362" s="116">
        <f t="shared" si="38"/>
        <v>3.436016212624163</v>
      </c>
      <c r="AB362" s="115">
        <f t="shared" si="39"/>
        <v>0.31031762070646757</v>
      </c>
      <c r="AC362" s="147">
        <v>0</v>
      </c>
      <c r="AD362" s="147">
        <v>0</v>
      </c>
      <c r="AE362" s="147">
        <v>0</v>
      </c>
      <c r="AF362" s="147">
        <v>0</v>
      </c>
      <c r="AG362" s="147">
        <v>0</v>
      </c>
      <c r="AH362" s="121">
        <v>0</v>
      </c>
    </row>
    <row r="363" spans="1:34" s="54" customFormat="1" ht="15" thickBot="1">
      <c r="A363" s="94">
        <v>40421</v>
      </c>
      <c r="B363" s="85" t="s">
        <v>495</v>
      </c>
      <c r="C363" s="96" t="s">
        <v>1138</v>
      </c>
      <c r="D363" s="89" t="s">
        <v>377</v>
      </c>
      <c r="E363" s="66">
        <v>0.811111111111111</v>
      </c>
      <c r="F363" s="159" t="s">
        <v>278</v>
      </c>
      <c r="G363" s="159" t="s">
        <v>282</v>
      </c>
      <c r="H363" s="40">
        <v>2.1972062903225806</v>
      </c>
      <c r="I363" s="40">
        <v>0.8689237096774194</v>
      </c>
      <c r="J363" s="40">
        <v>0.34504100000000004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0</v>
      </c>
      <c r="S363" s="103">
        <v>0</v>
      </c>
      <c r="T363" s="103">
        <v>0</v>
      </c>
      <c r="U363" s="103">
        <v>0</v>
      </c>
      <c r="V363" s="103">
        <v>0</v>
      </c>
      <c r="W363" s="103">
        <v>0</v>
      </c>
      <c r="X363" s="103">
        <v>0</v>
      </c>
      <c r="Y363" s="103">
        <v>0</v>
      </c>
      <c r="Z363" s="103">
        <v>0</v>
      </c>
      <c r="AA363" s="116">
        <f t="shared" si="38"/>
        <v>0</v>
      </c>
      <c r="AB363" s="115">
        <f t="shared" si="39"/>
        <v>0</v>
      </c>
      <c r="AC363" s="147">
        <v>0</v>
      </c>
      <c r="AD363" s="147">
        <v>0</v>
      </c>
      <c r="AE363" s="147">
        <v>0</v>
      </c>
      <c r="AF363" s="147">
        <v>0</v>
      </c>
      <c r="AG363" s="147">
        <v>0</v>
      </c>
      <c r="AH363" s="121">
        <v>0</v>
      </c>
    </row>
    <row r="364" spans="1:34" s="54" customFormat="1" ht="15" thickBot="1">
      <c r="A364" s="124">
        <v>40421</v>
      </c>
      <c r="B364" s="125" t="s">
        <v>496</v>
      </c>
      <c r="C364" s="96" t="s">
        <v>1138</v>
      </c>
      <c r="D364" s="89" t="s">
        <v>378</v>
      </c>
      <c r="E364" s="66">
        <v>0.9375</v>
      </c>
      <c r="F364" s="19" t="s">
        <v>38</v>
      </c>
      <c r="G364" s="19" t="s">
        <v>39</v>
      </c>
      <c r="H364" s="210" t="s">
        <v>42</v>
      </c>
      <c r="I364" s="211"/>
      <c r="J364" s="212"/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103">
        <v>0</v>
      </c>
      <c r="Q364" s="103">
        <v>0</v>
      </c>
      <c r="R364" s="103">
        <v>0</v>
      </c>
      <c r="S364" s="103">
        <v>0</v>
      </c>
      <c r="T364" s="103">
        <v>0</v>
      </c>
      <c r="U364" s="103">
        <v>0</v>
      </c>
      <c r="V364" s="103">
        <v>0</v>
      </c>
      <c r="W364" s="103">
        <v>0</v>
      </c>
      <c r="X364" s="103">
        <v>0</v>
      </c>
      <c r="Y364" s="103">
        <v>0</v>
      </c>
      <c r="Z364" s="103">
        <v>0</v>
      </c>
      <c r="AA364" s="116">
        <f t="shared" si="38"/>
        <v>0</v>
      </c>
      <c r="AB364" s="115">
        <f t="shared" si="39"/>
        <v>0</v>
      </c>
      <c r="AC364" s="147">
        <v>0</v>
      </c>
      <c r="AD364" s="147">
        <v>0</v>
      </c>
      <c r="AE364" s="147">
        <v>0</v>
      </c>
      <c r="AF364" s="147">
        <v>0</v>
      </c>
      <c r="AG364" s="147">
        <v>0</v>
      </c>
      <c r="AH364" s="121">
        <v>0</v>
      </c>
    </row>
    <row r="365" spans="1:34" s="54" customFormat="1" ht="15" thickBot="1">
      <c r="A365" s="94">
        <v>40421</v>
      </c>
      <c r="B365" s="85" t="s">
        <v>497</v>
      </c>
      <c r="C365" s="96" t="s">
        <v>347</v>
      </c>
      <c r="D365" s="89" t="s">
        <v>133</v>
      </c>
      <c r="E365" s="66">
        <v>0.9868055555555556</v>
      </c>
      <c r="F365" s="85" t="s">
        <v>283</v>
      </c>
      <c r="G365" s="85" t="s">
        <v>284</v>
      </c>
      <c r="H365" s="40">
        <v>2.4579</v>
      </c>
      <c r="I365" s="40">
        <v>0.5764</v>
      </c>
      <c r="J365" s="40">
        <v>0.3445</v>
      </c>
      <c r="K365" s="103">
        <v>1.7638798661552273</v>
      </c>
      <c r="L365" s="103">
        <v>0</v>
      </c>
      <c r="M365" s="103">
        <v>0</v>
      </c>
      <c r="N365" s="103">
        <v>0</v>
      </c>
      <c r="O365" s="103">
        <v>0</v>
      </c>
      <c r="P365" s="103">
        <v>0.1557665560221544</v>
      </c>
      <c r="Q365" s="103">
        <v>0.02638316800428548</v>
      </c>
      <c r="R365" s="103">
        <v>0</v>
      </c>
      <c r="S365" s="103">
        <v>0</v>
      </c>
      <c r="T365" s="103">
        <v>0</v>
      </c>
      <c r="U365" s="103">
        <v>0</v>
      </c>
      <c r="V365" s="103">
        <v>0</v>
      </c>
      <c r="W365" s="103">
        <v>0</v>
      </c>
      <c r="X365" s="103">
        <v>0</v>
      </c>
      <c r="Y365" s="103">
        <v>0</v>
      </c>
      <c r="Z365" s="103">
        <v>0</v>
      </c>
      <c r="AA365" s="116">
        <f t="shared" si="38"/>
        <v>1.946029590181667</v>
      </c>
      <c r="AB365" s="115">
        <f t="shared" si="39"/>
        <v>0.18214972402643986</v>
      </c>
      <c r="AC365" s="147">
        <v>0</v>
      </c>
      <c r="AD365" s="147">
        <v>0</v>
      </c>
      <c r="AE365" s="147">
        <v>0</v>
      </c>
      <c r="AF365" s="147">
        <v>0</v>
      </c>
      <c r="AG365" s="147">
        <v>0</v>
      </c>
      <c r="AH365" s="121">
        <v>0</v>
      </c>
    </row>
    <row r="366" spans="1:34" s="54" customFormat="1" ht="15" thickBot="1">
      <c r="A366" s="94">
        <v>40421</v>
      </c>
      <c r="B366" s="85" t="s">
        <v>498</v>
      </c>
      <c r="C366" s="96" t="s">
        <v>348</v>
      </c>
      <c r="D366" s="89" t="s">
        <v>134</v>
      </c>
      <c r="E366" s="66">
        <v>0.99375</v>
      </c>
      <c r="F366" s="85" t="s">
        <v>285</v>
      </c>
      <c r="G366" s="85" t="s">
        <v>286</v>
      </c>
      <c r="H366" s="40">
        <v>2.6125</v>
      </c>
      <c r="I366" s="40">
        <v>0.9141</v>
      </c>
      <c r="J366" s="40">
        <v>0.343</v>
      </c>
      <c r="K366" s="103">
        <v>1.7831618253313883</v>
      </c>
      <c r="L366" s="103">
        <v>0.006263081118792415</v>
      </c>
      <c r="M366" s="103">
        <v>0.055553529523688715</v>
      </c>
      <c r="N366" s="103">
        <v>0.02987489693663982</v>
      </c>
      <c r="O366" s="103">
        <v>0</v>
      </c>
      <c r="P366" s="103">
        <v>0.17516969824730472</v>
      </c>
      <c r="Q366" s="103">
        <v>0.030779678371378665</v>
      </c>
      <c r="R366" s="103">
        <v>0</v>
      </c>
      <c r="S366" s="103">
        <v>0</v>
      </c>
      <c r="T366" s="103">
        <v>0</v>
      </c>
      <c r="U366" s="103">
        <v>0</v>
      </c>
      <c r="V366" s="103">
        <v>0</v>
      </c>
      <c r="W366" s="103">
        <v>0</v>
      </c>
      <c r="X366" s="103">
        <v>0</v>
      </c>
      <c r="Y366" s="103">
        <v>0</v>
      </c>
      <c r="Z366" s="103">
        <v>0</v>
      </c>
      <c r="AA366" s="116">
        <f t="shared" si="38"/>
        <v>2.0808027095291926</v>
      </c>
      <c r="AB366" s="115">
        <f t="shared" si="39"/>
        <v>0.20594937661868337</v>
      </c>
      <c r="AC366" s="147">
        <v>0</v>
      </c>
      <c r="AD366" s="147">
        <v>0</v>
      </c>
      <c r="AE366" s="147">
        <v>0</v>
      </c>
      <c r="AF366" s="147">
        <v>0</v>
      </c>
      <c r="AG366" s="147">
        <v>0</v>
      </c>
      <c r="AH366" s="121">
        <v>0</v>
      </c>
    </row>
    <row r="367" spans="1:34" s="54" customFormat="1" ht="15" thickBot="1">
      <c r="A367" s="94">
        <v>40421</v>
      </c>
      <c r="B367" s="85" t="s">
        <v>499</v>
      </c>
      <c r="C367" s="96" t="s">
        <v>349</v>
      </c>
      <c r="D367" s="89" t="s">
        <v>137</v>
      </c>
      <c r="E367" s="66">
        <v>0</v>
      </c>
      <c r="F367" s="85" t="s">
        <v>287</v>
      </c>
      <c r="G367" s="85" t="s">
        <v>288</v>
      </c>
      <c r="H367" s="40">
        <v>2.6518</v>
      </c>
      <c r="I367" s="40">
        <v>0.9614</v>
      </c>
      <c r="J367" s="40">
        <v>0.3603</v>
      </c>
      <c r="K367" s="103">
        <v>1.5433352658215949</v>
      </c>
      <c r="L367" s="103">
        <v>0.01333769448927469</v>
      </c>
      <c r="M367" s="103">
        <v>0.05789982920982122</v>
      </c>
      <c r="N367" s="103">
        <v>0.03184335876905721</v>
      </c>
      <c r="O367" s="103">
        <v>0</v>
      </c>
      <c r="P367" s="103">
        <v>0.1864871630881681</v>
      </c>
      <c r="Q367" s="103">
        <v>0.028748286888990403</v>
      </c>
      <c r="R367" s="103">
        <v>0</v>
      </c>
      <c r="S367" s="103">
        <v>0</v>
      </c>
      <c r="T367" s="103">
        <v>0</v>
      </c>
      <c r="U367" s="103">
        <v>0</v>
      </c>
      <c r="V367" s="103">
        <v>0</v>
      </c>
      <c r="W367" s="103">
        <v>0</v>
      </c>
      <c r="X367" s="103">
        <v>0</v>
      </c>
      <c r="Y367" s="103">
        <v>0</v>
      </c>
      <c r="Z367" s="103">
        <v>0</v>
      </c>
      <c r="AA367" s="116">
        <f t="shared" si="38"/>
        <v>1.8616515982669064</v>
      </c>
      <c r="AB367" s="115">
        <f t="shared" si="39"/>
        <v>0.2152354499771585</v>
      </c>
      <c r="AC367" s="147">
        <v>0</v>
      </c>
      <c r="AD367" s="147">
        <v>0</v>
      </c>
      <c r="AE367" s="147">
        <v>0</v>
      </c>
      <c r="AF367" s="147">
        <v>0</v>
      </c>
      <c r="AG367" s="147">
        <v>0</v>
      </c>
      <c r="AH367" s="121">
        <v>0</v>
      </c>
    </row>
    <row r="368" spans="1:34" s="54" customFormat="1" ht="15" thickBot="1">
      <c r="A368" s="94">
        <v>40421</v>
      </c>
      <c r="B368" s="85" t="s">
        <v>500</v>
      </c>
      <c r="C368" s="96" t="s">
        <v>1138</v>
      </c>
      <c r="D368" s="89" t="s">
        <v>138</v>
      </c>
      <c r="E368" s="66">
        <v>0.998611111111111</v>
      </c>
      <c r="F368" s="85" t="s">
        <v>289</v>
      </c>
      <c r="G368" s="85" t="s">
        <v>288</v>
      </c>
      <c r="H368" s="40">
        <v>2.6464</v>
      </c>
      <c r="I368" s="40">
        <v>0.9729</v>
      </c>
      <c r="J368" s="40">
        <v>0.3776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0</v>
      </c>
      <c r="S368" s="103">
        <v>0</v>
      </c>
      <c r="T368" s="103">
        <v>0</v>
      </c>
      <c r="U368" s="103">
        <v>0</v>
      </c>
      <c r="V368" s="103">
        <v>0</v>
      </c>
      <c r="W368" s="103">
        <v>0</v>
      </c>
      <c r="X368" s="103">
        <v>0</v>
      </c>
      <c r="Y368" s="103">
        <v>0</v>
      </c>
      <c r="Z368" s="103">
        <v>0</v>
      </c>
      <c r="AA368" s="116">
        <f t="shared" si="38"/>
        <v>0</v>
      </c>
      <c r="AB368" s="115">
        <f t="shared" si="39"/>
        <v>0</v>
      </c>
      <c r="AC368" s="147">
        <v>0</v>
      </c>
      <c r="AD368" s="147">
        <v>0</v>
      </c>
      <c r="AE368" s="147">
        <v>0</v>
      </c>
      <c r="AF368" s="147">
        <v>0</v>
      </c>
      <c r="AG368" s="147">
        <v>0</v>
      </c>
      <c r="AH368" s="121">
        <v>0</v>
      </c>
    </row>
    <row r="369" spans="1:34" s="77" customFormat="1" ht="15" thickBot="1">
      <c r="A369" s="98">
        <v>40422</v>
      </c>
      <c r="B369" s="97" t="s">
        <v>135</v>
      </c>
      <c r="C369" s="127" t="s">
        <v>577</v>
      </c>
      <c r="D369" s="158" t="s">
        <v>136</v>
      </c>
      <c r="E369" s="108"/>
      <c r="F369" s="97"/>
      <c r="G369" s="97"/>
      <c r="H369" s="191"/>
      <c r="I369" s="191"/>
      <c r="J369" s="191"/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8">
        <v>0</v>
      </c>
      <c r="V369" s="78">
        <v>0</v>
      </c>
      <c r="W369" s="78">
        <v>0</v>
      </c>
      <c r="X369" s="78">
        <v>0</v>
      </c>
      <c r="Y369" s="78">
        <v>0</v>
      </c>
      <c r="Z369" s="78">
        <v>0</v>
      </c>
      <c r="AA369" s="116">
        <f t="shared" si="38"/>
        <v>0</v>
      </c>
      <c r="AB369" s="115">
        <f t="shared" si="39"/>
        <v>0</v>
      </c>
      <c r="AC369" s="190">
        <v>0</v>
      </c>
      <c r="AD369" s="190">
        <v>0</v>
      </c>
      <c r="AE369" s="190">
        <v>0</v>
      </c>
      <c r="AF369" s="190">
        <v>0</v>
      </c>
      <c r="AG369" s="190">
        <v>0</v>
      </c>
      <c r="AH369" s="120">
        <v>0</v>
      </c>
    </row>
    <row r="370" spans="1:34" s="54" customFormat="1" ht="15" thickBot="1">
      <c r="A370" s="94">
        <v>40422</v>
      </c>
      <c r="B370" s="85" t="s">
        <v>290</v>
      </c>
      <c r="C370" s="128" t="s">
        <v>350</v>
      </c>
      <c r="D370" s="89" t="s">
        <v>140</v>
      </c>
      <c r="E370" s="84">
        <v>0.05</v>
      </c>
      <c r="F370" s="85" t="s">
        <v>295</v>
      </c>
      <c r="G370" s="85" t="s">
        <v>296</v>
      </c>
      <c r="H370" s="90">
        <v>2.2347</v>
      </c>
      <c r="I370" s="90">
        <v>0.2837</v>
      </c>
      <c r="J370" s="90">
        <v>0.3259</v>
      </c>
      <c r="K370" s="103">
        <v>1.240636495643756</v>
      </c>
      <c r="L370" s="103">
        <v>0.004779767666989352</v>
      </c>
      <c r="M370" s="103">
        <v>0.03725032268473701</v>
      </c>
      <c r="N370" s="103">
        <v>0.02032994514359471</v>
      </c>
      <c r="O370" s="103">
        <v>0</v>
      </c>
      <c r="P370" s="103">
        <v>0.1278995138197517</v>
      </c>
      <c r="Q370" s="103">
        <v>0.017031309293676977</v>
      </c>
      <c r="R370" s="103">
        <v>0</v>
      </c>
      <c r="S370" s="103">
        <v>0</v>
      </c>
      <c r="T370" s="103">
        <v>0</v>
      </c>
      <c r="U370" s="103">
        <v>0</v>
      </c>
      <c r="V370" s="103">
        <v>0</v>
      </c>
      <c r="W370" s="103">
        <v>0</v>
      </c>
      <c r="X370" s="103">
        <v>0</v>
      </c>
      <c r="Y370" s="103">
        <v>0</v>
      </c>
      <c r="Z370" s="103">
        <v>0</v>
      </c>
      <c r="AA370" s="116">
        <f t="shared" si="38"/>
        <v>1.4479273542525057</v>
      </c>
      <c r="AB370" s="115">
        <f t="shared" si="39"/>
        <v>0.14493082311342867</v>
      </c>
      <c r="AC370" s="147">
        <v>0</v>
      </c>
      <c r="AD370" s="147">
        <v>0</v>
      </c>
      <c r="AE370" s="147">
        <v>0</v>
      </c>
      <c r="AF370" s="147">
        <v>0</v>
      </c>
      <c r="AG370" s="147">
        <v>0</v>
      </c>
      <c r="AH370" s="121">
        <v>0</v>
      </c>
    </row>
    <row r="371" spans="1:34" s="54" customFormat="1" ht="15" thickBot="1">
      <c r="A371" s="94">
        <v>40422</v>
      </c>
      <c r="B371" s="93" t="s">
        <v>291</v>
      </c>
      <c r="C371" s="128" t="s">
        <v>351</v>
      </c>
      <c r="D371" s="89" t="s">
        <v>141</v>
      </c>
      <c r="E371" s="84">
        <v>0.05625</v>
      </c>
      <c r="F371" s="85" t="s">
        <v>297</v>
      </c>
      <c r="G371" s="85" t="s">
        <v>298</v>
      </c>
      <c r="H371" s="90">
        <v>2.353</v>
      </c>
      <c r="I371" s="38">
        <v>0.2922</v>
      </c>
      <c r="J371" s="39">
        <v>0.3516</v>
      </c>
      <c r="K371" s="103">
        <v>1.1016611899139683</v>
      </c>
      <c r="L371" s="103">
        <v>0.007609658900135956</v>
      </c>
      <c r="M371" s="103">
        <v>0.030547345013402907</v>
      </c>
      <c r="N371" s="103">
        <v>0.01732828040973816</v>
      </c>
      <c r="O371" s="103">
        <v>0</v>
      </c>
      <c r="P371" s="103">
        <v>0.12602253460671745</v>
      </c>
      <c r="Q371" s="103">
        <v>0.016688128196873767</v>
      </c>
      <c r="R371" s="103">
        <v>0</v>
      </c>
      <c r="S371" s="103">
        <v>0</v>
      </c>
      <c r="T371" s="103">
        <v>0</v>
      </c>
      <c r="U371" s="103">
        <v>0</v>
      </c>
      <c r="V371" s="103">
        <v>0</v>
      </c>
      <c r="W371" s="103">
        <v>0</v>
      </c>
      <c r="X371" s="103">
        <v>0</v>
      </c>
      <c r="Y371" s="103">
        <v>0</v>
      </c>
      <c r="Z371" s="103">
        <v>0</v>
      </c>
      <c r="AA371" s="116">
        <f t="shared" si="38"/>
        <v>1.2998571370408365</v>
      </c>
      <c r="AB371" s="115">
        <f t="shared" si="39"/>
        <v>0.1427106628035912</v>
      </c>
      <c r="AC371" s="147">
        <v>0</v>
      </c>
      <c r="AD371" s="147">
        <v>0</v>
      </c>
      <c r="AE371" s="147">
        <v>0</v>
      </c>
      <c r="AF371" s="147">
        <v>0</v>
      </c>
      <c r="AG371" s="147">
        <v>0</v>
      </c>
      <c r="AH371" s="121">
        <v>0</v>
      </c>
    </row>
    <row r="372" spans="1:34" s="54" customFormat="1" ht="15" thickBot="1">
      <c r="A372" s="94">
        <v>40422</v>
      </c>
      <c r="B372" s="85" t="s">
        <v>292</v>
      </c>
      <c r="C372" s="128" t="s">
        <v>352</v>
      </c>
      <c r="D372" s="89" t="s">
        <v>142</v>
      </c>
      <c r="E372" s="84">
        <v>0.06180555555555556</v>
      </c>
      <c r="F372" s="85" t="s">
        <v>299</v>
      </c>
      <c r="G372" s="85" t="s">
        <v>300</v>
      </c>
      <c r="H372" s="90">
        <v>2.5234</v>
      </c>
      <c r="I372" s="38">
        <v>0.7564</v>
      </c>
      <c r="J372" s="40">
        <v>0.3536</v>
      </c>
      <c r="K372" s="103">
        <v>1.3321682692719348</v>
      </c>
      <c r="L372" s="103">
        <v>0.011161153875793098</v>
      </c>
      <c r="M372" s="103">
        <v>0.060506982678163186</v>
      </c>
      <c r="N372" s="103">
        <v>0.027564667905367803</v>
      </c>
      <c r="O372" s="103">
        <v>0</v>
      </c>
      <c r="P372" s="103">
        <v>0.1645930998156439</v>
      </c>
      <c r="Q372" s="103">
        <v>0.025361829845806767</v>
      </c>
      <c r="R372" s="103">
        <v>0</v>
      </c>
      <c r="S372" s="103">
        <v>0</v>
      </c>
      <c r="T372" s="103">
        <v>0</v>
      </c>
      <c r="U372" s="103">
        <v>0</v>
      </c>
      <c r="V372" s="103">
        <v>0</v>
      </c>
      <c r="W372" s="103">
        <v>0</v>
      </c>
      <c r="X372" s="103">
        <v>0</v>
      </c>
      <c r="Y372" s="103">
        <v>0</v>
      </c>
      <c r="Z372" s="103">
        <v>0</v>
      </c>
      <c r="AA372" s="116">
        <f t="shared" si="38"/>
        <v>1.6213560033927097</v>
      </c>
      <c r="AB372" s="115">
        <f t="shared" si="39"/>
        <v>0.18995492966145067</v>
      </c>
      <c r="AC372" s="147">
        <v>0</v>
      </c>
      <c r="AD372" s="147">
        <v>0</v>
      </c>
      <c r="AE372" s="147">
        <v>0</v>
      </c>
      <c r="AF372" s="147">
        <v>0</v>
      </c>
      <c r="AG372" s="147">
        <v>0</v>
      </c>
      <c r="AH372" s="121">
        <v>0</v>
      </c>
    </row>
    <row r="373" spans="1:34" s="54" customFormat="1" ht="15" thickBot="1">
      <c r="A373" s="94">
        <v>40422</v>
      </c>
      <c r="B373" s="85" t="s">
        <v>293</v>
      </c>
      <c r="C373" s="128" t="s">
        <v>353</v>
      </c>
      <c r="D373" s="89" t="s">
        <v>143</v>
      </c>
      <c r="E373" s="84">
        <v>0.06666666666666667</v>
      </c>
      <c r="F373" s="85" t="s">
        <v>301</v>
      </c>
      <c r="G373" s="85" t="s">
        <v>302</v>
      </c>
      <c r="H373" s="90">
        <v>2.5583</v>
      </c>
      <c r="I373" s="38">
        <v>0.809</v>
      </c>
      <c r="J373" s="40">
        <v>0.3626</v>
      </c>
      <c r="K373" s="103">
        <v>1.279188522183515</v>
      </c>
      <c r="L373" s="103">
        <v>0.010343842497440822</v>
      </c>
      <c r="M373" s="103">
        <v>0.05225207710070864</v>
      </c>
      <c r="N373" s="103">
        <v>0.02219224390360031</v>
      </c>
      <c r="O373" s="103">
        <v>0</v>
      </c>
      <c r="P373" s="103">
        <v>0.1701137033688431</v>
      </c>
      <c r="Q373" s="103">
        <v>0.02633702189551476</v>
      </c>
      <c r="R373" s="103">
        <v>0</v>
      </c>
      <c r="S373" s="103">
        <v>0</v>
      </c>
      <c r="T373" s="103">
        <v>0</v>
      </c>
      <c r="U373" s="103">
        <v>0</v>
      </c>
      <c r="V373" s="103">
        <v>0</v>
      </c>
      <c r="W373" s="103">
        <v>0</v>
      </c>
      <c r="X373" s="103">
        <v>0</v>
      </c>
      <c r="Y373" s="103">
        <v>0</v>
      </c>
      <c r="Z373" s="103">
        <v>0</v>
      </c>
      <c r="AA373" s="116">
        <f t="shared" si="38"/>
        <v>1.560427410949623</v>
      </c>
      <c r="AB373" s="115">
        <f t="shared" si="39"/>
        <v>0.19645072526435786</v>
      </c>
      <c r="AC373" s="147">
        <v>0</v>
      </c>
      <c r="AD373" s="147">
        <v>0</v>
      </c>
      <c r="AE373" s="147">
        <v>0</v>
      </c>
      <c r="AF373" s="147">
        <v>0</v>
      </c>
      <c r="AG373" s="147">
        <v>0</v>
      </c>
      <c r="AH373" s="121">
        <v>0</v>
      </c>
    </row>
    <row r="374" spans="1:34" s="121" customFormat="1" ht="15" thickBot="1">
      <c r="A374" s="141">
        <v>40422</v>
      </c>
      <c r="B374" s="142" t="s">
        <v>294</v>
      </c>
      <c r="C374" s="113" t="s">
        <v>1138</v>
      </c>
      <c r="D374" s="163" t="s">
        <v>144</v>
      </c>
      <c r="E374" s="143">
        <v>0.06666666666666667</v>
      </c>
      <c r="F374" s="142" t="s">
        <v>301</v>
      </c>
      <c r="G374" s="142" t="s">
        <v>302</v>
      </c>
      <c r="H374" s="144">
        <v>2.5583</v>
      </c>
      <c r="I374" s="145">
        <v>0.809</v>
      </c>
      <c r="J374" s="146">
        <v>0.3626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  <c r="Z374" s="133">
        <v>0</v>
      </c>
      <c r="AA374" s="116">
        <f t="shared" si="38"/>
        <v>0</v>
      </c>
      <c r="AB374" s="115">
        <f t="shared" si="39"/>
        <v>0</v>
      </c>
      <c r="AC374" s="147">
        <v>0</v>
      </c>
      <c r="AD374" s="147">
        <v>0</v>
      </c>
      <c r="AE374" s="147">
        <v>0</v>
      </c>
      <c r="AF374" s="147">
        <v>0</v>
      </c>
      <c r="AG374" s="147">
        <v>0</v>
      </c>
      <c r="AH374" s="121">
        <v>0</v>
      </c>
    </row>
    <row r="375" spans="1:33" s="136" customFormat="1" ht="15" thickBot="1">
      <c r="A375" s="135">
        <v>40426</v>
      </c>
      <c r="B375" s="136" t="s">
        <v>195</v>
      </c>
      <c r="C375" s="129" t="s">
        <v>577</v>
      </c>
      <c r="D375" s="160" t="s">
        <v>196</v>
      </c>
      <c r="F375" s="160"/>
      <c r="G375" s="160"/>
      <c r="J375" s="137"/>
      <c r="K375" s="137">
        <v>0.1970543553539912</v>
      </c>
      <c r="L375" s="137">
        <v>0</v>
      </c>
      <c r="M375" s="137">
        <v>0</v>
      </c>
      <c r="N375" s="137">
        <v>0</v>
      </c>
      <c r="O375" s="137">
        <v>0</v>
      </c>
      <c r="P375" s="137">
        <v>0</v>
      </c>
      <c r="Q375" s="137">
        <v>0</v>
      </c>
      <c r="R375" s="137">
        <v>0</v>
      </c>
      <c r="S375" s="137">
        <v>0</v>
      </c>
      <c r="T375" s="137">
        <v>0</v>
      </c>
      <c r="U375" s="137">
        <v>0</v>
      </c>
      <c r="V375" s="137">
        <v>0</v>
      </c>
      <c r="W375" s="137">
        <v>0</v>
      </c>
      <c r="X375" s="137">
        <v>0</v>
      </c>
      <c r="Y375" s="137">
        <v>0</v>
      </c>
      <c r="Z375" s="137">
        <v>0</v>
      </c>
      <c r="AA375" s="138">
        <f aca="true" t="shared" si="40" ref="AA375:AA384">SUM(K375:Z375)</f>
        <v>0.1970543553539912</v>
      </c>
      <c r="AB375" s="139">
        <f aca="true" t="shared" si="41" ref="AB375:AB384">SUM(P375:Z375)</f>
        <v>0</v>
      </c>
      <c r="AC375" s="140"/>
      <c r="AD375" s="140"/>
      <c r="AE375" s="140"/>
      <c r="AF375" s="140"/>
      <c r="AG375" s="140"/>
    </row>
    <row r="376" spans="1:34" s="54" customFormat="1" ht="15" thickBot="1">
      <c r="A376" s="94">
        <v>40426</v>
      </c>
      <c r="B376" s="85" t="s">
        <v>145</v>
      </c>
      <c r="C376" s="122" t="s">
        <v>230</v>
      </c>
      <c r="D376" s="89" t="s">
        <v>197</v>
      </c>
      <c r="F376" s="89"/>
      <c r="G376" s="89"/>
      <c r="J376" s="103"/>
      <c r="K376" s="103">
        <v>0.21314445269304497</v>
      </c>
      <c r="L376" s="103">
        <v>0.009563051932942572</v>
      </c>
      <c r="M376" s="103">
        <v>0.021598929651749012</v>
      </c>
      <c r="N376" s="103">
        <v>0.008578298301403863</v>
      </c>
      <c r="O376" s="103">
        <v>0</v>
      </c>
      <c r="P376" s="103">
        <v>0</v>
      </c>
      <c r="Q376" s="103">
        <v>0</v>
      </c>
      <c r="R376" s="103">
        <v>0</v>
      </c>
      <c r="S376" s="103">
        <v>0</v>
      </c>
      <c r="T376" s="103">
        <v>0</v>
      </c>
      <c r="U376" s="103">
        <v>0</v>
      </c>
      <c r="V376" s="103">
        <v>0</v>
      </c>
      <c r="W376" s="103">
        <v>0</v>
      </c>
      <c r="X376" s="103">
        <v>0</v>
      </c>
      <c r="Y376" s="103">
        <v>0</v>
      </c>
      <c r="Z376" s="103">
        <v>0</v>
      </c>
      <c r="AA376" s="132">
        <f t="shared" si="40"/>
        <v>0.2528847325791404</v>
      </c>
      <c r="AB376" s="133">
        <f t="shared" si="41"/>
        <v>0</v>
      </c>
      <c r="AC376" s="147">
        <v>0</v>
      </c>
      <c r="AD376" s="147">
        <v>0</v>
      </c>
      <c r="AE376" s="147">
        <v>0</v>
      </c>
      <c r="AF376" s="147">
        <v>0</v>
      </c>
      <c r="AG376" s="147">
        <v>0</v>
      </c>
      <c r="AH376" s="121">
        <v>0</v>
      </c>
    </row>
    <row r="377" spans="1:34" s="54" customFormat="1" ht="15" thickBot="1">
      <c r="A377" s="94">
        <v>40426</v>
      </c>
      <c r="B377" s="85" t="s">
        <v>146</v>
      </c>
      <c r="C377" s="122" t="s">
        <v>3</v>
      </c>
      <c r="D377" s="89" t="s">
        <v>198</v>
      </c>
      <c r="E377" s="199">
        <v>0.17013888888888887</v>
      </c>
      <c r="F377" s="24" t="s">
        <v>6</v>
      </c>
      <c r="G377" s="24" t="s">
        <v>7</v>
      </c>
      <c r="J377" s="103"/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0</v>
      </c>
      <c r="S377" s="103">
        <v>0</v>
      </c>
      <c r="T377" s="103">
        <v>0</v>
      </c>
      <c r="U377" s="103">
        <v>0</v>
      </c>
      <c r="V377" s="103">
        <v>0</v>
      </c>
      <c r="W377" s="103">
        <v>0</v>
      </c>
      <c r="X377" s="103">
        <v>0</v>
      </c>
      <c r="Y377" s="103">
        <v>0</v>
      </c>
      <c r="Z377" s="103">
        <v>0</v>
      </c>
      <c r="AA377" s="132">
        <f t="shared" si="40"/>
        <v>0</v>
      </c>
      <c r="AB377" s="133">
        <f t="shared" si="41"/>
        <v>0</v>
      </c>
      <c r="AC377" s="147">
        <v>0</v>
      </c>
      <c r="AD377" s="147">
        <v>0</v>
      </c>
      <c r="AE377" s="147">
        <v>0</v>
      </c>
      <c r="AF377" s="147">
        <v>0</v>
      </c>
      <c r="AG377" s="147">
        <v>0</v>
      </c>
      <c r="AH377" s="121">
        <v>0</v>
      </c>
    </row>
    <row r="378" spans="1:34" s="54" customFormat="1" ht="15" thickBot="1">
      <c r="A378" s="94">
        <v>40426</v>
      </c>
      <c r="B378" s="85" t="s">
        <v>147</v>
      </c>
      <c r="C378" s="134" t="s">
        <v>4</v>
      </c>
      <c r="D378" s="89" t="s">
        <v>199</v>
      </c>
      <c r="E378" s="199">
        <v>0.17013888888888887</v>
      </c>
      <c r="F378" s="24" t="s">
        <v>6</v>
      </c>
      <c r="G378" s="24" t="s">
        <v>7</v>
      </c>
      <c r="J378" s="103"/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  <c r="P378" s="103">
        <v>0</v>
      </c>
      <c r="Q378" s="103">
        <v>0</v>
      </c>
      <c r="R378" s="103">
        <v>0</v>
      </c>
      <c r="S378" s="103">
        <v>0</v>
      </c>
      <c r="T378" s="103">
        <v>0</v>
      </c>
      <c r="U378" s="103">
        <v>0</v>
      </c>
      <c r="V378" s="103">
        <v>0</v>
      </c>
      <c r="W378" s="103">
        <v>0</v>
      </c>
      <c r="X378" s="103">
        <v>0</v>
      </c>
      <c r="Y378" s="103">
        <v>0</v>
      </c>
      <c r="Z378" s="103">
        <v>0</v>
      </c>
      <c r="AA378" s="132">
        <f t="shared" si="40"/>
        <v>0</v>
      </c>
      <c r="AB378" s="133">
        <f t="shared" si="41"/>
        <v>0</v>
      </c>
      <c r="AC378" s="147">
        <v>0</v>
      </c>
      <c r="AD378" s="147">
        <v>0</v>
      </c>
      <c r="AE378" s="147">
        <v>0</v>
      </c>
      <c r="AF378" s="147">
        <v>0</v>
      </c>
      <c r="AG378" s="147">
        <v>0</v>
      </c>
      <c r="AH378" s="121">
        <v>0</v>
      </c>
    </row>
    <row r="379" spans="1:34" s="54" customFormat="1" ht="15" thickBot="1">
      <c r="A379" s="94">
        <v>40426</v>
      </c>
      <c r="B379" s="85" t="s">
        <v>148</v>
      </c>
      <c r="C379" s="122" t="s">
        <v>5</v>
      </c>
      <c r="D379" s="89" t="s">
        <v>200</v>
      </c>
      <c r="E379" s="199">
        <v>0.17013888888888887</v>
      </c>
      <c r="F379" s="24" t="s">
        <v>6</v>
      </c>
      <c r="G379" s="24" t="s">
        <v>7</v>
      </c>
      <c r="J379" s="103"/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103">
        <v>0</v>
      </c>
      <c r="Q379" s="103">
        <v>0</v>
      </c>
      <c r="R379" s="103">
        <v>0</v>
      </c>
      <c r="S379" s="103">
        <v>0</v>
      </c>
      <c r="T379" s="103">
        <v>0</v>
      </c>
      <c r="U379" s="103">
        <v>0</v>
      </c>
      <c r="V379" s="103">
        <v>0</v>
      </c>
      <c r="W379" s="103">
        <v>0</v>
      </c>
      <c r="X379" s="103">
        <v>0</v>
      </c>
      <c r="Y379" s="103">
        <v>0</v>
      </c>
      <c r="Z379" s="103">
        <v>0</v>
      </c>
      <c r="AA379" s="132">
        <f t="shared" si="40"/>
        <v>0</v>
      </c>
      <c r="AB379" s="133">
        <f t="shared" si="41"/>
        <v>0</v>
      </c>
      <c r="AC379" s="147">
        <v>0</v>
      </c>
      <c r="AD379" s="147">
        <v>0</v>
      </c>
      <c r="AE379" s="147">
        <v>0</v>
      </c>
      <c r="AF379" s="147">
        <v>0</v>
      </c>
      <c r="AG379" s="147">
        <v>0</v>
      </c>
      <c r="AH379" s="121">
        <v>0</v>
      </c>
    </row>
    <row r="380" spans="1:34" s="54" customFormat="1" ht="15" thickBot="1">
      <c r="A380" s="94">
        <v>40426</v>
      </c>
      <c r="B380" s="85" t="s">
        <v>149</v>
      </c>
      <c r="C380" s="122" t="s">
        <v>154</v>
      </c>
      <c r="D380" s="89" t="s">
        <v>201</v>
      </c>
      <c r="E380" s="200">
        <v>0.7180555555555556</v>
      </c>
      <c r="F380" s="24" t="s">
        <v>9</v>
      </c>
      <c r="G380" s="24" t="s">
        <v>8</v>
      </c>
      <c r="J380" s="103"/>
      <c r="K380" s="103">
        <v>0</v>
      </c>
      <c r="L380" s="103">
        <v>0</v>
      </c>
      <c r="M380" s="103">
        <v>0</v>
      </c>
      <c r="N380" s="103">
        <v>0</v>
      </c>
      <c r="O380" s="103">
        <v>0</v>
      </c>
      <c r="P380" s="103">
        <v>0</v>
      </c>
      <c r="Q380" s="103">
        <v>0</v>
      </c>
      <c r="R380" s="103">
        <v>0</v>
      </c>
      <c r="S380" s="103">
        <v>0</v>
      </c>
      <c r="T380" s="103">
        <v>0</v>
      </c>
      <c r="U380" s="103">
        <v>0</v>
      </c>
      <c r="V380" s="103">
        <v>0</v>
      </c>
      <c r="W380" s="103">
        <v>0</v>
      </c>
      <c r="X380" s="103">
        <v>0</v>
      </c>
      <c r="Y380" s="103">
        <v>0</v>
      </c>
      <c r="Z380" s="103">
        <v>0</v>
      </c>
      <c r="AA380" s="132">
        <f t="shared" si="40"/>
        <v>0</v>
      </c>
      <c r="AB380" s="133">
        <f t="shared" si="41"/>
        <v>0</v>
      </c>
      <c r="AC380" s="147">
        <v>0</v>
      </c>
      <c r="AD380" s="147">
        <v>0</v>
      </c>
      <c r="AE380" s="147">
        <v>0</v>
      </c>
      <c r="AF380" s="147">
        <v>0</v>
      </c>
      <c r="AG380" s="147">
        <v>0</v>
      </c>
      <c r="AH380" s="121">
        <v>0</v>
      </c>
    </row>
    <row r="381" spans="1:34" s="54" customFormat="1" ht="15" thickBot="1">
      <c r="A381" s="94">
        <v>40426</v>
      </c>
      <c r="B381" s="85" t="s">
        <v>150</v>
      </c>
      <c r="C381" s="122" t="s">
        <v>155</v>
      </c>
      <c r="D381" s="89" t="s">
        <v>202</v>
      </c>
      <c r="E381" s="200">
        <v>0.7180555555555556</v>
      </c>
      <c r="F381" s="24" t="s">
        <v>9</v>
      </c>
      <c r="G381" s="24" t="s">
        <v>8</v>
      </c>
      <c r="J381" s="103"/>
      <c r="K381" s="103">
        <v>0</v>
      </c>
      <c r="L381" s="103">
        <v>0</v>
      </c>
      <c r="M381" s="103">
        <v>0</v>
      </c>
      <c r="N381" s="103">
        <v>0</v>
      </c>
      <c r="O381" s="103">
        <v>0</v>
      </c>
      <c r="P381" s="103">
        <v>0</v>
      </c>
      <c r="Q381" s="103">
        <v>0</v>
      </c>
      <c r="R381" s="103">
        <v>0</v>
      </c>
      <c r="S381" s="103">
        <v>0</v>
      </c>
      <c r="T381" s="103">
        <v>0</v>
      </c>
      <c r="U381" s="103">
        <v>0</v>
      </c>
      <c r="V381" s="103">
        <v>0</v>
      </c>
      <c r="W381" s="103">
        <v>0</v>
      </c>
      <c r="X381" s="103">
        <v>0</v>
      </c>
      <c r="Y381" s="103">
        <v>0</v>
      </c>
      <c r="Z381" s="103">
        <v>0</v>
      </c>
      <c r="AA381" s="132">
        <f t="shared" si="40"/>
        <v>0</v>
      </c>
      <c r="AB381" s="133">
        <f t="shared" si="41"/>
        <v>0</v>
      </c>
      <c r="AC381" s="147">
        <v>0</v>
      </c>
      <c r="AD381" s="147">
        <v>0</v>
      </c>
      <c r="AE381" s="147">
        <v>0</v>
      </c>
      <c r="AF381" s="147">
        <v>0</v>
      </c>
      <c r="AG381" s="147">
        <v>0</v>
      </c>
      <c r="AH381" s="121">
        <v>0</v>
      </c>
    </row>
    <row r="382" spans="1:34" s="54" customFormat="1" ht="15" thickBot="1">
      <c r="A382" s="94">
        <v>40426</v>
      </c>
      <c r="B382" s="85" t="s">
        <v>151</v>
      </c>
      <c r="C382" s="134" t="s">
        <v>156</v>
      </c>
      <c r="D382" s="89" t="s">
        <v>203</v>
      </c>
      <c r="E382" s="200">
        <v>0.7180555555555556</v>
      </c>
      <c r="F382" s="24" t="s">
        <v>9</v>
      </c>
      <c r="G382" s="24" t="s">
        <v>8</v>
      </c>
      <c r="J382" s="103"/>
      <c r="K382" s="103">
        <v>0</v>
      </c>
      <c r="L382" s="103">
        <v>0</v>
      </c>
      <c r="M382" s="103">
        <v>0</v>
      </c>
      <c r="N382" s="103">
        <v>0</v>
      </c>
      <c r="O382" s="103">
        <v>0</v>
      </c>
      <c r="P382" s="103">
        <v>0</v>
      </c>
      <c r="Q382" s="103">
        <v>0</v>
      </c>
      <c r="R382" s="103">
        <v>0</v>
      </c>
      <c r="S382" s="103">
        <v>0</v>
      </c>
      <c r="T382" s="103">
        <v>0</v>
      </c>
      <c r="U382" s="103">
        <v>0</v>
      </c>
      <c r="V382" s="103">
        <v>0</v>
      </c>
      <c r="W382" s="103">
        <v>0</v>
      </c>
      <c r="X382" s="103">
        <v>0</v>
      </c>
      <c r="Y382" s="103">
        <v>0</v>
      </c>
      <c r="Z382" s="103">
        <v>0</v>
      </c>
      <c r="AA382" s="132">
        <f t="shared" si="40"/>
        <v>0</v>
      </c>
      <c r="AB382" s="133">
        <f t="shared" si="41"/>
        <v>0</v>
      </c>
      <c r="AC382" s="147">
        <v>0</v>
      </c>
      <c r="AD382" s="147">
        <v>0</v>
      </c>
      <c r="AE382" s="147">
        <v>0</v>
      </c>
      <c r="AF382" s="147">
        <v>0</v>
      </c>
      <c r="AG382" s="147">
        <v>0</v>
      </c>
      <c r="AH382" s="121">
        <v>0</v>
      </c>
    </row>
    <row r="383" spans="1:34" s="54" customFormat="1" ht="15" thickBot="1">
      <c r="A383" s="94">
        <v>40426</v>
      </c>
      <c r="B383" s="85" t="s">
        <v>152</v>
      </c>
      <c r="C383" s="122" t="s">
        <v>157</v>
      </c>
      <c r="D383" s="89" t="s">
        <v>204</v>
      </c>
      <c r="E383" s="200">
        <v>0.7180555555555556</v>
      </c>
      <c r="F383" s="24" t="s">
        <v>9</v>
      </c>
      <c r="G383" s="24" t="s">
        <v>8</v>
      </c>
      <c r="J383" s="103"/>
      <c r="K383" s="103">
        <v>0</v>
      </c>
      <c r="L383" s="103">
        <v>0</v>
      </c>
      <c r="M383" s="103">
        <v>0</v>
      </c>
      <c r="N383" s="103">
        <v>0</v>
      </c>
      <c r="O383" s="103">
        <v>0</v>
      </c>
      <c r="P383" s="103">
        <v>0</v>
      </c>
      <c r="Q383" s="103">
        <v>0</v>
      </c>
      <c r="R383" s="103">
        <v>0</v>
      </c>
      <c r="S383" s="103">
        <v>0</v>
      </c>
      <c r="T383" s="103">
        <v>0</v>
      </c>
      <c r="U383" s="103">
        <v>0</v>
      </c>
      <c r="V383" s="103">
        <v>0</v>
      </c>
      <c r="W383" s="103">
        <v>0</v>
      </c>
      <c r="X383" s="103">
        <v>0</v>
      </c>
      <c r="Y383" s="103">
        <v>0</v>
      </c>
      <c r="Z383" s="103">
        <v>0</v>
      </c>
      <c r="AA383" s="132">
        <f t="shared" si="40"/>
        <v>0</v>
      </c>
      <c r="AB383" s="133">
        <f t="shared" si="41"/>
        <v>0</v>
      </c>
      <c r="AC383" s="147">
        <v>0</v>
      </c>
      <c r="AD383" s="147">
        <v>0</v>
      </c>
      <c r="AE383" s="147">
        <v>0</v>
      </c>
      <c r="AF383" s="147">
        <v>0</v>
      </c>
      <c r="AG383" s="147">
        <v>0</v>
      </c>
      <c r="AH383" s="121">
        <v>0</v>
      </c>
    </row>
    <row r="384" spans="1:34" s="54" customFormat="1" ht="15" thickBot="1">
      <c r="A384" s="94">
        <v>40426</v>
      </c>
      <c r="B384" s="85" t="s">
        <v>153</v>
      </c>
      <c r="C384" s="122" t="s">
        <v>158</v>
      </c>
      <c r="D384" s="89" t="s">
        <v>205</v>
      </c>
      <c r="E384" s="200">
        <v>0.7180555555555556</v>
      </c>
      <c r="F384" s="24" t="s">
        <v>9</v>
      </c>
      <c r="G384" s="24" t="s">
        <v>8</v>
      </c>
      <c r="J384" s="103"/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103">
        <v>0</v>
      </c>
      <c r="Q384" s="103">
        <v>0</v>
      </c>
      <c r="R384" s="103">
        <v>0</v>
      </c>
      <c r="S384" s="103">
        <v>0</v>
      </c>
      <c r="T384" s="103">
        <v>0</v>
      </c>
      <c r="U384" s="103">
        <v>0</v>
      </c>
      <c r="V384" s="103">
        <v>0</v>
      </c>
      <c r="W384" s="103">
        <v>0</v>
      </c>
      <c r="X384" s="103">
        <v>0</v>
      </c>
      <c r="Y384" s="103">
        <v>0</v>
      </c>
      <c r="Z384" s="103">
        <v>0</v>
      </c>
      <c r="AA384" s="132">
        <f t="shared" si="40"/>
        <v>0</v>
      </c>
      <c r="AB384" s="133">
        <f t="shared" si="41"/>
        <v>0</v>
      </c>
      <c r="AC384" s="147">
        <v>0</v>
      </c>
      <c r="AD384" s="147">
        <v>0</v>
      </c>
      <c r="AE384" s="147">
        <v>0</v>
      </c>
      <c r="AF384" s="147">
        <v>0</v>
      </c>
      <c r="AG384" s="147">
        <v>0</v>
      </c>
      <c r="AH384" s="121">
        <v>0</v>
      </c>
    </row>
    <row r="385" spans="1:34" s="77" customFormat="1" ht="15" thickBot="1">
      <c r="A385" s="98">
        <v>40427</v>
      </c>
      <c r="B385" s="97" t="s">
        <v>206</v>
      </c>
      <c r="C385" s="126" t="s">
        <v>577</v>
      </c>
      <c r="D385" s="158" t="s">
        <v>207</v>
      </c>
      <c r="F385" s="158"/>
      <c r="G385" s="158"/>
      <c r="J385" s="78"/>
      <c r="K385" s="78">
        <v>0.10644662665939261</v>
      </c>
      <c r="L385" s="78">
        <v>0.0062320421894889975</v>
      </c>
      <c r="M385" s="78">
        <v>0.02666393889798145</v>
      </c>
      <c r="N385" s="78">
        <v>0.009599018003273323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  <c r="Z385" s="78">
        <v>0</v>
      </c>
      <c r="AA385" s="130">
        <f aca="true" t="shared" si="42" ref="AA385:AA398">SUM(K385:Z385)</f>
        <v>0.1489416257501364</v>
      </c>
      <c r="AB385" s="131">
        <f aca="true" t="shared" si="43" ref="AB385:AB398">SUM(P385:Z385)</f>
        <v>0</v>
      </c>
      <c r="AC385" s="190">
        <v>0</v>
      </c>
      <c r="AD385" s="190">
        <v>0</v>
      </c>
      <c r="AE385" s="190">
        <v>0</v>
      </c>
      <c r="AF385" s="190">
        <v>0</v>
      </c>
      <c r="AG385" s="190">
        <v>0</v>
      </c>
      <c r="AH385" s="120">
        <v>0</v>
      </c>
    </row>
    <row r="386" spans="1:34" s="54" customFormat="1" ht="15" thickBot="1">
      <c r="A386" s="94">
        <v>40427</v>
      </c>
      <c r="B386" s="85" t="s">
        <v>159</v>
      </c>
      <c r="C386" s="122" t="s">
        <v>168</v>
      </c>
      <c r="D386" s="89" t="s">
        <v>208</v>
      </c>
      <c r="E386" s="197">
        <v>0.044444444444444446</v>
      </c>
      <c r="F386" s="24" t="s">
        <v>10</v>
      </c>
      <c r="G386" s="24" t="s">
        <v>11</v>
      </c>
      <c r="J386" s="103"/>
      <c r="K386" s="103">
        <v>0</v>
      </c>
      <c r="L386" s="103">
        <v>0</v>
      </c>
      <c r="M386" s="103">
        <v>0</v>
      </c>
      <c r="N386" s="103">
        <v>0</v>
      </c>
      <c r="O386" s="103">
        <v>0</v>
      </c>
      <c r="P386" s="103">
        <v>0</v>
      </c>
      <c r="Q386" s="103">
        <v>0</v>
      </c>
      <c r="R386" s="103">
        <v>0</v>
      </c>
      <c r="S386" s="103">
        <v>0</v>
      </c>
      <c r="T386" s="103">
        <v>0</v>
      </c>
      <c r="U386" s="103">
        <v>0</v>
      </c>
      <c r="V386" s="103">
        <v>0</v>
      </c>
      <c r="W386" s="103">
        <v>0</v>
      </c>
      <c r="X386" s="103">
        <v>0</v>
      </c>
      <c r="Y386" s="103">
        <v>0</v>
      </c>
      <c r="Z386" s="103">
        <v>0</v>
      </c>
      <c r="AA386" s="132">
        <f t="shared" si="42"/>
        <v>0</v>
      </c>
      <c r="AB386" s="133">
        <f t="shared" si="43"/>
        <v>0</v>
      </c>
      <c r="AC386" s="147">
        <v>0</v>
      </c>
      <c r="AD386" s="147">
        <v>0</v>
      </c>
      <c r="AE386" s="147">
        <v>0</v>
      </c>
      <c r="AF386" s="147">
        <v>0</v>
      </c>
      <c r="AG386" s="147">
        <v>0</v>
      </c>
      <c r="AH386" s="121">
        <v>0</v>
      </c>
    </row>
    <row r="387" spans="1:34" s="54" customFormat="1" ht="15" thickBot="1">
      <c r="A387" s="94">
        <v>40427</v>
      </c>
      <c r="B387" s="85" t="s">
        <v>160</v>
      </c>
      <c r="C387" s="122" t="s">
        <v>169</v>
      </c>
      <c r="D387" s="89" t="s">
        <v>209</v>
      </c>
      <c r="E387" s="197">
        <v>0.044444444444444446</v>
      </c>
      <c r="F387" s="24" t="s">
        <v>10</v>
      </c>
      <c r="G387" s="24" t="s">
        <v>11</v>
      </c>
      <c r="J387" s="103"/>
      <c r="K387" s="103">
        <v>0</v>
      </c>
      <c r="L387" s="103">
        <v>0</v>
      </c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0</v>
      </c>
      <c r="S387" s="103">
        <v>0</v>
      </c>
      <c r="T387" s="103">
        <v>0</v>
      </c>
      <c r="U387" s="103">
        <v>0</v>
      </c>
      <c r="V387" s="103">
        <v>0</v>
      </c>
      <c r="W387" s="103">
        <v>0</v>
      </c>
      <c r="X387" s="103">
        <v>0</v>
      </c>
      <c r="Y387" s="103">
        <v>0</v>
      </c>
      <c r="Z387" s="103">
        <v>0</v>
      </c>
      <c r="AA387" s="132">
        <f t="shared" si="42"/>
        <v>0</v>
      </c>
      <c r="AB387" s="133">
        <f t="shared" si="43"/>
        <v>0</v>
      </c>
      <c r="AC387" s="147">
        <v>0</v>
      </c>
      <c r="AD387" s="147">
        <v>0</v>
      </c>
      <c r="AE387" s="147">
        <v>0</v>
      </c>
      <c r="AF387" s="147">
        <v>0</v>
      </c>
      <c r="AG387" s="147">
        <v>0</v>
      </c>
      <c r="AH387" s="121">
        <v>0</v>
      </c>
    </row>
    <row r="388" spans="1:34" s="54" customFormat="1" ht="15" thickBot="1">
      <c r="A388" s="94">
        <v>40427</v>
      </c>
      <c r="B388" s="85" t="s">
        <v>161</v>
      </c>
      <c r="C388" s="134" t="s">
        <v>170</v>
      </c>
      <c r="D388" s="89" t="s">
        <v>210</v>
      </c>
      <c r="E388" s="197">
        <v>0.044444444444444446</v>
      </c>
      <c r="F388" s="24" t="s">
        <v>10</v>
      </c>
      <c r="G388" s="24" t="s">
        <v>11</v>
      </c>
      <c r="J388" s="103"/>
      <c r="K388" s="103">
        <v>0</v>
      </c>
      <c r="L388" s="103">
        <v>0</v>
      </c>
      <c r="M388" s="103">
        <v>0</v>
      </c>
      <c r="N388" s="103">
        <v>0</v>
      </c>
      <c r="O388" s="103">
        <v>0</v>
      </c>
      <c r="P388" s="103">
        <v>0</v>
      </c>
      <c r="Q388" s="103">
        <v>0</v>
      </c>
      <c r="R388" s="103">
        <v>0</v>
      </c>
      <c r="S388" s="103">
        <v>0</v>
      </c>
      <c r="T388" s="103">
        <v>0</v>
      </c>
      <c r="U388" s="103">
        <v>0</v>
      </c>
      <c r="V388" s="103">
        <v>0</v>
      </c>
      <c r="W388" s="103">
        <v>0</v>
      </c>
      <c r="X388" s="103">
        <v>0</v>
      </c>
      <c r="Y388" s="103">
        <v>0</v>
      </c>
      <c r="Z388" s="103">
        <v>0</v>
      </c>
      <c r="AA388" s="132">
        <f t="shared" si="42"/>
        <v>0</v>
      </c>
      <c r="AB388" s="133">
        <f t="shared" si="43"/>
        <v>0</v>
      </c>
      <c r="AC388" s="147">
        <v>0</v>
      </c>
      <c r="AD388" s="147">
        <v>0</v>
      </c>
      <c r="AE388" s="147">
        <v>0</v>
      </c>
      <c r="AF388" s="147">
        <v>0</v>
      </c>
      <c r="AG388" s="147">
        <v>0</v>
      </c>
      <c r="AH388" s="121">
        <v>0</v>
      </c>
    </row>
    <row r="389" spans="1:34" s="54" customFormat="1" ht="15" thickBot="1">
      <c r="A389" s="94">
        <v>40427</v>
      </c>
      <c r="B389" s="85" t="s">
        <v>162</v>
      </c>
      <c r="C389" s="122" t="s">
        <v>171</v>
      </c>
      <c r="D389" s="89" t="s">
        <v>211</v>
      </c>
      <c r="E389" s="197">
        <v>0.044444444444444446</v>
      </c>
      <c r="F389" s="24" t="s">
        <v>10</v>
      </c>
      <c r="G389" s="24" t="s">
        <v>11</v>
      </c>
      <c r="J389" s="103"/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3">
        <v>0</v>
      </c>
      <c r="U389" s="103">
        <v>0</v>
      </c>
      <c r="V389" s="103">
        <v>0</v>
      </c>
      <c r="W389" s="103">
        <v>0</v>
      </c>
      <c r="X389" s="103">
        <v>0</v>
      </c>
      <c r="Y389" s="103">
        <v>0</v>
      </c>
      <c r="Z389" s="103">
        <v>0</v>
      </c>
      <c r="AA389" s="132">
        <f t="shared" si="42"/>
        <v>0</v>
      </c>
      <c r="AB389" s="133">
        <f t="shared" si="43"/>
        <v>0</v>
      </c>
      <c r="AC389" s="147">
        <v>0</v>
      </c>
      <c r="AD389" s="147">
        <v>0</v>
      </c>
      <c r="AE389" s="147">
        <v>0</v>
      </c>
      <c r="AF389" s="147">
        <v>0</v>
      </c>
      <c r="AG389" s="147">
        <v>0</v>
      </c>
      <c r="AH389" s="121">
        <v>0</v>
      </c>
    </row>
    <row r="390" spans="1:34" s="77" customFormat="1" ht="15" thickBot="1">
      <c r="A390" s="98">
        <v>40427</v>
      </c>
      <c r="B390" s="97" t="s">
        <v>212</v>
      </c>
      <c r="C390" s="126" t="s">
        <v>577</v>
      </c>
      <c r="D390" s="158" t="s">
        <v>213</v>
      </c>
      <c r="F390" s="158"/>
      <c r="G390" s="158"/>
      <c r="J390" s="78"/>
      <c r="K390" s="78">
        <v>0.10920636868133941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0</v>
      </c>
      <c r="Z390" s="78">
        <v>0</v>
      </c>
      <c r="AA390" s="130">
        <f t="shared" si="42"/>
        <v>0.10920636868133941</v>
      </c>
      <c r="AB390" s="131">
        <f t="shared" si="43"/>
        <v>0</v>
      </c>
      <c r="AC390" s="190">
        <v>0</v>
      </c>
      <c r="AD390" s="190">
        <v>0</v>
      </c>
      <c r="AE390" s="190">
        <v>0</v>
      </c>
      <c r="AF390" s="190">
        <v>0</v>
      </c>
      <c r="AG390" s="190">
        <v>0</v>
      </c>
      <c r="AH390" s="120">
        <v>0</v>
      </c>
    </row>
    <row r="391" spans="1:34" s="54" customFormat="1" ht="15" thickBot="1">
      <c r="A391" s="94">
        <v>40427</v>
      </c>
      <c r="B391" s="85" t="s">
        <v>163</v>
      </c>
      <c r="C391" s="122" t="s">
        <v>172</v>
      </c>
      <c r="D391" s="89" t="s">
        <v>214</v>
      </c>
      <c r="E391" s="198">
        <v>0.5569444444444445</v>
      </c>
      <c r="F391" s="24" t="s">
        <v>13</v>
      </c>
      <c r="G391" s="24" t="s">
        <v>12</v>
      </c>
      <c r="J391" s="103"/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0</v>
      </c>
      <c r="S391" s="103">
        <v>0</v>
      </c>
      <c r="T391" s="103">
        <v>0</v>
      </c>
      <c r="U391" s="103">
        <v>0</v>
      </c>
      <c r="V391" s="103">
        <v>0</v>
      </c>
      <c r="W391" s="103">
        <v>0</v>
      </c>
      <c r="X391" s="103">
        <v>0</v>
      </c>
      <c r="Y391" s="103">
        <v>0</v>
      </c>
      <c r="Z391" s="103">
        <v>0</v>
      </c>
      <c r="AA391" s="132">
        <f t="shared" si="42"/>
        <v>0</v>
      </c>
      <c r="AB391" s="133">
        <f t="shared" si="43"/>
        <v>0</v>
      </c>
      <c r="AC391" s="147">
        <v>0</v>
      </c>
      <c r="AD391" s="147">
        <v>0</v>
      </c>
      <c r="AE391" s="147">
        <v>0</v>
      </c>
      <c r="AF391" s="147">
        <v>0</v>
      </c>
      <c r="AG391" s="147">
        <v>0</v>
      </c>
      <c r="AH391" s="121">
        <v>0</v>
      </c>
    </row>
    <row r="392" spans="1:34" s="54" customFormat="1" ht="15" thickBot="1">
      <c r="A392" s="94">
        <v>40427</v>
      </c>
      <c r="B392" s="85" t="s">
        <v>164</v>
      </c>
      <c r="C392" s="122" t="s">
        <v>173</v>
      </c>
      <c r="D392" s="89" t="s">
        <v>215</v>
      </c>
      <c r="E392" s="198">
        <v>0.5569444444444445</v>
      </c>
      <c r="F392" s="24" t="s">
        <v>13</v>
      </c>
      <c r="G392" s="24" t="s">
        <v>12</v>
      </c>
      <c r="J392" s="103"/>
      <c r="K392" s="103">
        <v>0</v>
      </c>
      <c r="L392" s="103">
        <v>0.012529717613090224</v>
      </c>
      <c r="M392" s="103">
        <v>0.025848144203256228</v>
      </c>
      <c r="N392" s="103">
        <v>0.006309671816606236</v>
      </c>
      <c r="O392" s="103">
        <v>0</v>
      </c>
      <c r="P392" s="103">
        <v>0</v>
      </c>
      <c r="Q392" s="103">
        <v>0</v>
      </c>
      <c r="R392" s="103">
        <v>0</v>
      </c>
      <c r="S392" s="103">
        <v>0</v>
      </c>
      <c r="T392" s="103">
        <v>0</v>
      </c>
      <c r="U392" s="103">
        <v>0</v>
      </c>
      <c r="V392" s="103">
        <v>0</v>
      </c>
      <c r="W392" s="103">
        <v>0</v>
      </c>
      <c r="X392" s="103">
        <v>0</v>
      </c>
      <c r="Y392" s="103">
        <v>0</v>
      </c>
      <c r="Z392" s="103">
        <v>0</v>
      </c>
      <c r="AA392" s="132">
        <f t="shared" si="42"/>
        <v>0.044687533632952685</v>
      </c>
      <c r="AB392" s="133">
        <f t="shared" si="43"/>
        <v>0</v>
      </c>
      <c r="AC392" s="147">
        <v>0</v>
      </c>
      <c r="AD392" s="147">
        <v>0</v>
      </c>
      <c r="AE392" s="147">
        <v>0</v>
      </c>
      <c r="AF392" s="147">
        <v>0</v>
      </c>
      <c r="AG392" s="147">
        <v>0</v>
      </c>
      <c r="AH392" s="121">
        <v>0</v>
      </c>
    </row>
    <row r="393" spans="1:34" s="54" customFormat="1" ht="15" thickBot="1">
      <c r="A393" s="94">
        <v>40427</v>
      </c>
      <c r="B393" s="85" t="s">
        <v>165</v>
      </c>
      <c r="C393" s="134" t="s">
        <v>174</v>
      </c>
      <c r="D393" s="89" t="s">
        <v>218</v>
      </c>
      <c r="E393" s="198">
        <v>0.5569444444444445</v>
      </c>
      <c r="F393" s="24" t="s">
        <v>13</v>
      </c>
      <c r="G393" s="24" t="s">
        <v>12</v>
      </c>
      <c r="J393" s="103"/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103">
        <v>0</v>
      </c>
      <c r="Q393" s="103">
        <v>0</v>
      </c>
      <c r="R393" s="103">
        <v>0</v>
      </c>
      <c r="S393" s="103">
        <v>0</v>
      </c>
      <c r="T393" s="103">
        <v>0</v>
      </c>
      <c r="U393" s="103">
        <v>0</v>
      </c>
      <c r="V393" s="103">
        <v>0</v>
      </c>
      <c r="W393" s="103">
        <v>0</v>
      </c>
      <c r="X393" s="103">
        <v>0</v>
      </c>
      <c r="Y393" s="103">
        <v>0</v>
      </c>
      <c r="Z393" s="103">
        <v>0</v>
      </c>
      <c r="AA393" s="132">
        <f t="shared" si="42"/>
        <v>0</v>
      </c>
      <c r="AB393" s="133">
        <f t="shared" si="43"/>
        <v>0</v>
      </c>
      <c r="AC393" s="147">
        <v>0</v>
      </c>
      <c r="AD393" s="147">
        <v>0</v>
      </c>
      <c r="AE393" s="147">
        <v>0</v>
      </c>
      <c r="AF393" s="147">
        <v>0</v>
      </c>
      <c r="AG393" s="147">
        <v>0</v>
      </c>
      <c r="AH393" s="121">
        <v>0</v>
      </c>
    </row>
    <row r="394" spans="1:34" s="54" customFormat="1" ht="15" thickBot="1">
      <c r="A394" s="94">
        <v>40427</v>
      </c>
      <c r="B394" s="85" t="s">
        <v>166</v>
      </c>
      <c r="C394" s="122" t="s">
        <v>175</v>
      </c>
      <c r="D394" s="89" t="s">
        <v>219</v>
      </c>
      <c r="E394" s="198">
        <v>0.5569444444444445</v>
      </c>
      <c r="F394" s="24" t="s">
        <v>13</v>
      </c>
      <c r="G394" s="24" t="s">
        <v>12</v>
      </c>
      <c r="J394" s="103"/>
      <c r="K394" s="103">
        <v>0</v>
      </c>
      <c r="L394" s="103">
        <v>0.08467248117613307</v>
      </c>
      <c r="M394" s="103">
        <v>0.061366252957028446</v>
      </c>
      <c r="N394" s="103">
        <v>0.019012975652427468</v>
      </c>
      <c r="O394" s="103">
        <v>0</v>
      </c>
      <c r="P394" s="103">
        <v>0</v>
      </c>
      <c r="Q394" s="103">
        <v>0</v>
      </c>
      <c r="R394" s="103">
        <v>0</v>
      </c>
      <c r="S394" s="103">
        <v>0</v>
      </c>
      <c r="T394" s="103">
        <v>0</v>
      </c>
      <c r="U394" s="103">
        <v>0</v>
      </c>
      <c r="V394" s="103">
        <v>0</v>
      </c>
      <c r="W394" s="103">
        <v>0</v>
      </c>
      <c r="X394" s="103">
        <v>0</v>
      </c>
      <c r="Y394" s="103">
        <v>0</v>
      </c>
      <c r="Z394" s="103">
        <v>0</v>
      </c>
      <c r="AA394" s="132">
        <f t="shared" si="42"/>
        <v>0.16505170978558897</v>
      </c>
      <c r="AB394" s="133">
        <f t="shared" si="43"/>
        <v>0</v>
      </c>
      <c r="AC394" s="147">
        <v>0</v>
      </c>
      <c r="AD394" s="147">
        <v>0</v>
      </c>
      <c r="AE394" s="147">
        <v>0</v>
      </c>
      <c r="AF394" s="147">
        <v>0</v>
      </c>
      <c r="AG394" s="147">
        <v>0</v>
      </c>
      <c r="AH394" s="121">
        <v>0</v>
      </c>
    </row>
    <row r="395" spans="1:34" s="54" customFormat="1" ht="15" thickBot="1">
      <c r="A395" s="94">
        <v>40427</v>
      </c>
      <c r="B395" s="85" t="s">
        <v>167</v>
      </c>
      <c r="C395" s="122" t="s">
        <v>176</v>
      </c>
      <c r="D395" s="89" t="s">
        <v>220</v>
      </c>
      <c r="E395" s="198">
        <v>0.5569444444444445</v>
      </c>
      <c r="F395" s="24" t="s">
        <v>13</v>
      </c>
      <c r="G395" s="24" t="s">
        <v>12</v>
      </c>
      <c r="J395" s="103"/>
      <c r="K395" s="103">
        <v>0</v>
      </c>
      <c r="L395" s="103">
        <v>0.08105662403252986</v>
      </c>
      <c r="M395" s="103">
        <v>0.06322944887134697</v>
      </c>
      <c r="N395" s="103">
        <v>0.020672320287917125</v>
      </c>
      <c r="O395" s="103">
        <v>0</v>
      </c>
      <c r="P395" s="103">
        <v>0</v>
      </c>
      <c r="Q395" s="103">
        <v>0</v>
      </c>
      <c r="R395" s="103">
        <v>0</v>
      </c>
      <c r="S395" s="103">
        <v>0</v>
      </c>
      <c r="T395" s="103">
        <v>0</v>
      </c>
      <c r="U395" s="103">
        <v>0</v>
      </c>
      <c r="V395" s="103">
        <v>0</v>
      </c>
      <c r="W395" s="103">
        <v>0</v>
      </c>
      <c r="X395" s="103">
        <v>0</v>
      </c>
      <c r="Y395" s="103">
        <v>0</v>
      </c>
      <c r="Z395" s="103">
        <v>0</v>
      </c>
      <c r="AA395" s="132">
        <f t="shared" si="42"/>
        <v>0.16495839319179398</v>
      </c>
      <c r="AB395" s="133">
        <f t="shared" si="43"/>
        <v>0</v>
      </c>
      <c r="AC395" s="147">
        <v>0</v>
      </c>
      <c r="AD395" s="147">
        <v>0</v>
      </c>
      <c r="AE395" s="147">
        <v>0</v>
      </c>
      <c r="AF395" s="147">
        <v>0</v>
      </c>
      <c r="AG395" s="147">
        <v>0</v>
      </c>
      <c r="AH395" s="121">
        <v>0</v>
      </c>
    </row>
    <row r="396" spans="1:34" s="77" customFormat="1" ht="15" thickBot="1">
      <c r="A396" s="98">
        <v>40428</v>
      </c>
      <c r="B396" s="97" t="s">
        <v>216</v>
      </c>
      <c r="C396" s="126" t="s">
        <v>577</v>
      </c>
      <c r="D396" s="158" t="s">
        <v>217</v>
      </c>
      <c r="F396" s="158"/>
      <c r="G396" s="158"/>
      <c r="J396" s="78"/>
      <c r="K396" s="78">
        <v>0.1606495323291951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130"/>
      <c r="AB396" s="131"/>
      <c r="AC396" s="190"/>
      <c r="AD396" s="190"/>
      <c r="AE396" s="190"/>
      <c r="AF396" s="190"/>
      <c r="AG396" s="190"/>
      <c r="AH396" s="120"/>
    </row>
    <row r="397" spans="1:34" s="54" customFormat="1" ht="15" thickBot="1">
      <c r="A397" s="94">
        <v>40428</v>
      </c>
      <c r="B397" s="85" t="s">
        <v>177</v>
      </c>
      <c r="C397" s="122" t="s">
        <v>186</v>
      </c>
      <c r="D397" s="89" t="s">
        <v>221</v>
      </c>
      <c r="E397" s="199">
        <v>0.5972222222222222</v>
      </c>
      <c r="F397" s="24" t="s">
        <v>14</v>
      </c>
      <c r="G397" s="24" t="s">
        <v>15</v>
      </c>
      <c r="J397" s="103"/>
      <c r="K397" s="103">
        <v>0</v>
      </c>
      <c r="L397" s="103">
        <v>0.07245955601942917</v>
      </c>
      <c r="M397" s="103">
        <v>0.044137730319938985</v>
      </c>
      <c r="N397" s="103">
        <v>0.01005459435590703</v>
      </c>
      <c r="O397" s="103">
        <v>0</v>
      </c>
      <c r="P397" s="103">
        <v>0</v>
      </c>
      <c r="Q397" s="103">
        <v>0</v>
      </c>
      <c r="R397" s="103">
        <v>0</v>
      </c>
      <c r="S397" s="103">
        <v>0</v>
      </c>
      <c r="T397" s="103">
        <v>0</v>
      </c>
      <c r="U397" s="103">
        <v>0</v>
      </c>
      <c r="V397" s="103">
        <v>0</v>
      </c>
      <c r="W397" s="103">
        <v>0</v>
      </c>
      <c r="X397" s="103">
        <v>0</v>
      </c>
      <c r="Y397" s="103">
        <v>0</v>
      </c>
      <c r="Z397" s="103">
        <v>0</v>
      </c>
      <c r="AA397" s="132">
        <f t="shared" si="42"/>
        <v>0.1266518806952752</v>
      </c>
      <c r="AB397" s="133">
        <f t="shared" si="43"/>
        <v>0</v>
      </c>
      <c r="AC397" s="147">
        <v>0</v>
      </c>
      <c r="AD397" s="147">
        <v>0</v>
      </c>
      <c r="AE397" s="147">
        <v>0</v>
      </c>
      <c r="AF397" s="147">
        <v>0</v>
      </c>
      <c r="AG397" s="147">
        <v>0</v>
      </c>
      <c r="AH397" s="121">
        <v>0</v>
      </c>
    </row>
    <row r="398" spans="1:34" s="54" customFormat="1" ht="15" thickBot="1">
      <c r="A398" s="94">
        <v>40428</v>
      </c>
      <c r="B398" s="85" t="s">
        <v>178</v>
      </c>
      <c r="C398" s="122" t="s">
        <v>187</v>
      </c>
      <c r="D398" s="89" t="s">
        <v>222</v>
      </c>
      <c r="E398" s="199">
        <v>0.5972222222222222</v>
      </c>
      <c r="F398" s="24" t="s">
        <v>14</v>
      </c>
      <c r="G398" s="24" t="s">
        <v>15</v>
      </c>
      <c r="J398" s="103"/>
      <c r="K398" s="103">
        <v>0.010349380635521814</v>
      </c>
      <c r="L398" s="103">
        <v>0.14582836741430533</v>
      </c>
      <c r="M398" s="103">
        <v>0.08956409944578607</v>
      </c>
      <c r="N398" s="103">
        <v>0.02324414948140169</v>
      </c>
      <c r="O398" s="103">
        <v>0</v>
      </c>
      <c r="P398" s="103">
        <v>0</v>
      </c>
      <c r="Q398" s="103">
        <v>0</v>
      </c>
      <c r="R398" s="103">
        <v>0</v>
      </c>
      <c r="S398" s="103">
        <v>0</v>
      </c>
      <c r="T398" s="103">
        <v>0</v>
      </c>
      <c r="U398" s="103">
        <v>0</v>
      </c>
      <c r="V398" s="103">
        <v>0</v>
      </c>
      <c r="W398" s="103">
        <v>0</v>
      </c>
      <c r="X398" s="103">
        <v>0</v>
      </c>
      <c r="Y398" s="103">
        <v>0</v>
      </c>
      <c r="Z398" s="103">
        <v>0</v>
      </c>
      <c r="AA398" s="132">
        <f t="shared" si="42"/>
        <v>0.2689859969770149</v>
      </c>
      <c r="AB398" s="133">
        <f t="shared" si="43"/>
        <v>0</v>
      </c>
      <c r="AC398" s="147">
        <v>0</v>
      </c>
      <c r="AD398" s="147">
        <v>0</v>
      </c>
      <c r="AE398" s="147">
        <v>0</v>
      </c>
      <c r="AF398" s="147">
        <v>0</v>
      </c>
      <c r="AG398" s="147">
        <v>0</v>
      </c>
      <c r="AH398" s="121">
        <v>0</v>
      </c>
    </row>
    <row r="399" spans="1:34" s="54" customFormat="1" ht="15" thickBot="1">
      <c r="A399" s="94">
        <v>40428</v>
      </c>
      <c r="B399" s="85" t="s">
        <v>179</v>
      </c>
      <c r="C399" s="134" t="s">
        <v>188</v>
      </c>
      <c r="D399" s="89" t="s">
        <v>223</v>
      </c>
      <c r="E399" s="199">
        <v>0.5972222222222222</v>
      </c>
      <c r="F399" s="24" t="s">
        <v>14</v>
      </c>
      <c r="G399" s="24" t="s">
        <v>15</v>
      </c>
      <c r="J399" s="103"/>
      <c r="K399" s="103">
        <v>0</v>
      </c>
      <c r="L399" s="103">
        <v>0.21338376239830603</v>
      </c>
      <c r="M399" s="103">
        <v>0.12114324454846019</v>
      </c>
      <c r="N399" s="103">
        <v>0.03268564954121624</v>
      </c>
      <c r="O399" s="103">
        <v>0</v>
      </c>
      <c r="P399" s="103">
        <v>0</v>
      </c>
      <c r="Q399" s="103">
        <v>0</v>
      </c>
      <c r="R399" s="103">
        <v>0</v>
      </c>
      <c r="S399" s="103">
        <v>0</v>
      </c>
      <c r="T399" s="103">
        <v>0</v>
      </c>
      <c r="U399" s="103">
        <v>0</v>
      </c>
      <c r="V399" s="103">
        <v>0</v>
      </c>
      <c r="W399" s="103">
        <v>0</v>
      </c>
      <c r="X399" s="103">
        <v>0</v>
      </c>
      <c r="Y399" s="103">
        <v>0</v>
      </c>
      <c r="Z399" s="103">
        <v>0</v>
      </c>
      <c r="AA399" s="132">
        <f aca="true" t="shared" si="44" ref="AA399:AA405">SUM(K399:Z399)</f>
        <v>0.36721265648798246</v>
      </c>
      <c r="AB399" s="133">
        <f aca="true" t="shared" si="45" ref="AB399:AB405">SUM(P399:Z399)</f>
        <v>0</v>
      </c>
      <c r="AC399" s="147">
        <v>0</v>
      </c>
      <c r="AD399" s="147">
        <v>0</v>
      </c>
      <c r="AE399" s="147">
        <v>0</v>
      </c>
      <c r="AF399" s="147">
        <v>0</v>
      </c>
      <c r="AG399" s="147">
        <v>0</v>
      </c>
      <c r="AH399" s="121">
        <v>0</v>
      </c>
    </row>
    <row r="400" spans="1:34" s="54" customFormat="1" ht="15" thickBot="1">
      <c r="A400" s="94">
        <v>40428</v>
      </c>
      <c r="B400" s="85" t="s">
        <v>180</v>
      </c>
      <c r="C400" s="122" t="s">
        <v>189</v>
      </c>
      <c r="D400" s="89" t="s">
        <v>224</v>
      </c>
      <c r="E400" s="199">
        <v>0.5972222222222222</v>
      </c>
      <c r="F400" s="24" t="s">
        <v>14</v>
      </c>
      <c r="G400" s="24" t="s">
        <v>15</v>
      </c>
      <c r="J400" s="103"/>
      <c r="K400" s="103">
        <v>0.012037726849814759</v>
      </c>
      <c r="L400" s="103">
        <v>0.20086131553579045</v>
      </c>
      <c r="M400" s="103">
        <v>0.13491339148660314</v>
      </c>
      <c r="N400" s="103">
        <v>0.029153362734659193</v>
      </c>
      <c r="O400" s="103">
        <v>0</v>
      </c>
      <c r="P400" s="103">
        <v>0</v>
      </c>
      <c r="Q400" s="103">
        <v>0</v>
      </c>
      <c r="R400" s="103">
        <v>0</v>
      </c>
      <c r="S400" s="103">
        <v>0</v>
      </c>
      <c r="T400" s="103">
        <v>0</v>
      </c>
      <c r="U400" s="103">
        <v>0</v>
      </c>
      <c r="V400" s="103">
        <v>0</v>
      </c>
      <c r="W400" s="103">
        <v>0</v>
      </c>
      <c r="X400" s="103">
        <v>0</v>
      </c>
      <c r="Y400" s="103">
        <v>0</v>
      </c>
      <c r="Z400" s="103">
        <v>0</v>
      </c>
      <c r="AA400" s="132">
        <f t="shared" si="44"/>
        <v>0.3769657966068675</v>
      </c>
      <c r="AB400" s="133">
        <f t="shared" si="45"/>
        <v>0</v>
      </c>
      <c r="AC400" s="147">
        <v>0</v>
      </c>
      <c r="AD400" s="147">
        <v>0</v>
      </c>
      <c r="AE400" s="147">
        <v>0</v>
      </c>
      <c r="AF400" s="147">
        <v>0</v>
      </c>
      <c r="AG400" s="147">
        <v>0</v>
      </c>
      <c r="AH400" s="121">
        <v>0</v>
      </c>
    </row>
    <row r="401" spans="1:34" s="54" customFormat="1" ht="15" thickBot="1">
      <c r="A401" s="94">
        <v>40428</v>
      </c>
      <c r="B401" s="85" t="s">
        <v>181</v>
      </c>
      <c r="C401" s="122" t="s">
        <v>190</v>
      </c>
      <c r="D401" s="89" t="s">
        <v>225</v>
      </c>
      <c r="E401" s="200">
        <v>0.6611111111111111</v>
      </c>
      <c r="F401" s="24" t="s">
        <v>17</v>
      </c>
      <c r="G401" s="24" t="s">
        <v>16</v>
      </c>
      <c r="J401" s="103"/>
      <c r="K401" s="103">
        <v>0.0059258254422526555</v>
      </c>
      <c r="L401" s="103">
        <v>0.21303980273898931</v>
      </c>
      <c r="M401" s="103">
        <v>0.10704754336092812</v>
      </c>
      <c r="N401" s="103">
        <v>0.030324918848318384</v>
      </c>
      <c r="O401" s="103">
        <v>0</v>
      </c>
      <c r="P401" s="103">
        <v>0</v>
      </c>
      <c r="Q401" s="103">
        <v>0</v>
      </c>
      <c r="R401" s="103">
        <v>0</v>
      </c>
      <c r="S401" s="103">
        <v>0</v>
      </c>
      <c r="T401" s="103">
        <v>0</v>
      </c>
      <c r="U401" s="103">
        <v>0</v>
      </c>
      <c r="V401" s="103">
        <v>0</v>
      </c>
      <c r="W401" s="103">
        <v>0</v>
      </c>
      <c r="X401" s="103">
        <v>0</v>
      </c>
      <c r="Y401" s="103">
        <v>0</v>
      </c>
      <c r="Z401" s="103">
        <v>0</v>
      </c>
      <c r="AA401" s="132">
        <f t="shared" si="44"/>
        <v>0.35633809039048847</v>
      </c>
      <c r="AB401" s="133">
        <f t="shared" si="45"/>
        <v>0</v>
      </c>
      <c r="AC401" s="147">
        <v>0</v>
      </c>
      <c r="AD401" s="147">
        <v>0</v>
      </c>
      <c r="AE401" s="147">
        <v>0</v>
      </c>
      <c r="AF401" s="147">
        <v>0</v>
      </c>
      <c r="AG401" s="147">
        <v>0</v>
      </c>
      <c r="AH401" s="121">
        <v>0</v>
      </c>
    </row>
    <row r="402" spans="1:34" s="54" customFormat="1" ht="15" thickBot="1">
      <c r="A402" s="94">
        <v>40428</v>
      </c>
      <c r="B402" s="85" t="s">
        <v>182</v>
      </c>
      <c r="C402" s="122" t="s">
        <v>191</v>
      </c>
      <c r="D402" s="89" t="s">
        <v>226</v>
      </c>
      <c r="E402" s="200">
        <v>0.6611111111111111</v>
      </c>
      <c r="F402" s="24" t="s">
        <v>17</v>
      </c>
      <c r="G402" s="24" t="s">
        <v>16</v>
      </c>
      <c r="J402" s="103"/>
      <c r="K402" s="103">
        <v>0.00973162915823622</v>
      </c>
      <c r="L402" s="103">
        <v>0.18304471057658617</v>
      </c>
      <c r="M402" s="103">
        <v>0.10339002927579152</v>
      </c>
      <c r="N402" s="103">
        <v>0.025373209824910422</v>
      </c>
      <c r="O402" s="103">
        <v>0</v>
      </c>
      <c r="P402" s="103">
        <v>0</v>
      </c>
      <c r="Q402" s="103">
        <v>0</v>
      </c>
      <c r="R402" s="103">
        <v>0</v>
      </c>
      <c r="S402" s="103">
        <v>0</v>
      </c>
      <c r="T402" s="103">
        <v>0</v>
      </c>
      <c r="U402" s="103">
        <v>0</v>
      </c>
      <c r="V402" s="103">
        <v>0</v>
      </c>
      <c r="W402" s="103">
        <v>0</v>
      </c>
      <c r="X402" s="103">
        <v>0</v>
      </c>
      <c r="Y402" s="103">
        <v>0</v>
      </c>
      <c r="Z402" s="103">
        <v>0</v>
      </c>
      <c r="AA402" s="132">
        <f t="shared" si="44"/>
        <v>0.3215395788355243</v>
      </c>
      <c r="AB402" s="133">
        <f t="shared" si="45"/>
        <v>0</v>
      </c>
      <c r="AC402" s="147">
        <v>0</v>
      </c>
      <c r="AD402" s="147">
        <v>0</v>
      </c>
      <c r="AE402" s="147">
        <v>0</v>
      </c>
      <c r="AF402" s="147">
        <v>0</v>
      </c>
      <c r="AG402" s="147">
        <v>0</v>
      </c>
      <c r="AH402" s="121">
        <v>0</v>
      </c>
    </row>
    <row r="403" spans="1:34" s="54" customFormat="1" ht="15" thickBot="1">
      <c r="A403" s="94">
        <v>40428</v>
      </c>
      <c r="B403" s="85" t="s">
        <v>183</v>
      </c>
      <c r="C403" s="122" t="s">
        <v>192</v>
      </c>
      <c r="D403" s="89" t="s">
        <v>227</v>
      </c>
      <c r="E403" s="200">
        <v>0.6611111111111111</v>
      </c>
      <c r="F403" s="24" t="s">
        <v>17</v>
      </c>
      <c r="G403" s="24" t="s">
        <v>16</v>
      </c>
      <c r="J403" s="103"/>
      <c r="K403" s="103">
        <v>0.014662299764610462</v>
      </c>
      <c r="L403" s="103">
        <v>0.013001613344030187</v>
      </c>
      <c r="M403" s="103">
        <v>0.004130425199904786</v>
      </c>
      <c r="N403" s="103">
        <v>0</v>
      </c>
      <c r="O403" s="103">
        <v>0</v>
      </c>
      <c r="P403" s="103">
        <v>0</v>
      </c>
      <c r="Q403" s="103">
        <v>0</v>
      </c>
      <c r="R403" s="103">
        <v>0</v>
      </c>
      <c r="S403" s="103">
        <v>0</v>
      </c>
      <c r="T403" s="103">
        <v>0</v>
      </c>
      <c r="U403" s="103">
        <v>0</v>
      </c>
      <c r="V403" s="103">
        <v>0</v>
      </c>
      <c r="W403" s="103">
        <v>0</v>
      </c>
      <c r="X403" s="103">
        <v>0</v>
      </c>
      <c r="Y403" s="103">
        <v>0</v>
      </c>
      <c r="Z403" s="103">
        <v>0</v>
      </c>
      <c r="AA403" s="132">
        <f t="shared" si="44"/>
        <v>0.03179433830854544</v>
      </c>
      <c r="AB403" s="133">
        <f t="shared" si="45"/>
        <v>0</v>
      </c>
      <c r="AC403" s="147">
        <v>0</v>
      </c>
      <c r="AD403" s="147">
        <v>0</v>
      </c>
      <c r="AE403" s="147">
        <v>0</v>
      </c>
      <c r="AF403" s="147">
        <v>0</v>
      </c>
      <c r="AG403" s="147">
        <v>0</v>
      </c>
      <c r="AH403" s="121">
        <v>0</v>
      </c>
    </row>
    <row r="404" spans="1:34" s="54" customFormat="1" ht="15" thickBot="1">
      <c r="A404" s="94">
        <v>40428</v>
      </c>
      <c r="B404" s="85" t="s">
        <v>184</v>
      </c>
      <c r="C404" s="122" t="s">
        <v>193</v>
      </c>
      <c r="D404" s="89" t="s">
        <v>228</v>
      </c>
      <c r="E404" s="200">
        <v>0.6611111111111111</v>
      </c>
      <c r="F404" s="24" t="s">
        <v>17</v>
      </c>
      <c r="G404" s="24" t="s">
        <v>16</v>
      </c>
      <c r="J404" s="103"/>
      <c r="K404" s="103">
        <v>0</v>
      </c>
      <c r="L404" s="103">
        <v>0.010585878501207392</v>
      </c>
      <c r="M404" s="103">
        <v>0.009755899031374075</v>
      </c>
      <c r="N404" s="103">
        <v>0.006537908455353671</v>
      </c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0</v>
      </c>
      <c r="U404" s="103">
        <v>0</v>
      </c>
      <c r="V404" s="103">
        <v>0</v>
      </c>
      <c r="W404" s="103">
        <v>0</v>
      </c>
      <c r="X404" s="103">
        <v>0</v>
      </c>
      <c r="Y404" s="103">
        <v>0</v>
      </c>
      <c r="Z404" s="103">
        <v>0</v>
      </c>
      <c r="AA404" s="132">
        <f t="shared" si="44"/>
        <v>0.026879685987935137</v>
      </c>
      <c r="AB404" s="133">
        <f t="shared" si="45"/>
        <v>0</v>
      </c>
      <c r="AC404" s="147">
        <v>0</v>
      </c>
      <c r="AD404" s="147">
        <v>0</v>
      </c>
      <c r="AE404" s="147">
        <v>0</v>
      </c>
      <c r="AF404" s="147">
        <v>0</v>
      </c>
      <c r="AG404" s="147">
        <v>0</v>
      </c>
      <c r="AH404" s="121">
        <v>0</v>
      </c>
    </row>
    <row r="405" spans="1:34" s="54" customFormat="1" ht="15" thickBot="1">
      <c r="A405" s="94">
        <v>40428</v>
      </c>
      <c r="B405" s="85" t="s">
        <v>185</v>
      </c>
      <c r="C405" s="122" t="s">
        <v>194</v>
      </c>
      <c r="D405" s="89" t="s">
        <v>229</v>
      </c>
      <c r="E405" s="200">
        <v>0.6611111111111111</v>
      </c>
      <c r="F405" s="24" t="s">
        <v>17</v>
      </c>
      <c r="G405" s="24" t="s">
        <v>16</v>
      </c>
      <c r="J405" s="103"/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3">
        <v>0</v>
      </c>
      <c r="U405" s="103">
        <v>0</v>
      </c>
      <c r="V405" s="103">
        <v>0</v>
      </c>
      <c r="W405" s="103">
        <v>0</v>
      </c>
      <c r="X405" s="103">
        <v>0</v>
      </c>
      <c r="Y405" s="103">
        <v>0</v>
      </c>
      <c r="Z405" s="103">
        <v>0</v>
      </c>
      <c r="AA405" s="132">
        <f t="shared" si="44"/>
        <v>0</v>
      </c>
      <c r="AB405" s="133">
        <f t="shared" si="45"/>
        <v>0</v>
      </c>
      <c r="AC405" s="147">
        <v>0</v>
      </c>
      <c r="AD405" s="147">
        <v>0</v>
      </c>
      <c r="AE405" s="147">
        <v>0</v>
      </c>
      <c r="AF405" s="147">
        <v>0</v>
      </c>
      <c r="AG405" s="147">
        <v>0</v>
      </c>
      <c r="AH405" s="121">
        <v>0</v>
      </c>
    </row>
    <row r="406" spans="1:34" ht="15" thickBot="1">
      <c r="A406" s="55">
        <v>40431</v>
      </c>
      <c r="B406" s="30" t="s">
        <v>232</v>
      </c>
      <c r="C406" s="83" t="s">
        <v>1138</v>
      </c>
      <c r="D406" s="89" t="s">
        <v>251</v>
      </c>
      <c r="E406" s="84">
        <v>0.49652777777777773</v>
      </c>
      <c r="F406" s="19" t="s">
        <v>20</v>
      </c>
      <c r="G406" s="19" t="s">
        <v>21</v>
      </c>
      <c r="H406" s="24">
        <v>2.198035</v>
      </c>
      <c r="I406" s="24">
        <v>0.345463</v>
      </c>
      <c r="J406" s="24">
        <v>0.393847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132">
        <f aca="true" t="shared" si="46" ref="AA406:AA417">SUM(K406:Z406)</f>
        <v>0</v>
      </c>
      <c r="AB406" s="133">
        <f aca="true" t="shared" si="47" ref="AB406:AB417">SUM(P406:Z406)</f>
        <v>0</v>
      </c>
      <c r="AC406" s="147">
        <v>0</v>
      </c>
      <c r="AD406" s="147">
        <v>0</v>
      </c>
      <c r="AE406" s="147">
        <v>0</v>
      </c>
      <c r="AF406" s="147">
        <v>0</v>
      </c>
      <c r="AG406" s="147">
        <v>0</v>
      </c>
      <c r="AH406" s="121">
        <v>0</v>
      </c>
    </row>
    <row r="407" spans="1:34" ht="15" thickBot="1">
      <c r="A407" s="55">
        <v>40431</v>
      </c>
      <c r="B407" s="30" t="s">
        <v>233</v>
      </c>
      <c r="C407" s="83" t="s">
        <v>1138</v>
      </c>
      <c r="D407" s="89" t="s">
        <v>254</v>
      </c>
      <c r="E407" s="84">
        <v>0.6819444444444445</v>
      </c>
      <c r="F407" s="19" t="s">
        <v>22</v>
      </c>
      <c r="G407" s="19" t="s">
        <v>23</v>
      </c>
      <c r="H407" s="24">
        <v>2.103912</v>
      </c>
      <c r="I407" s="24">
        <v>0.317527</v>
      </c>
      <c r="J407" s="24">
        <v>0.310859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132">
        <f t="shared" si="46"/>
        <v>0</v>
      </c>
      <c r="AB407" s="133">
        <f t="shared" si="47"/>
        <v>0</v>
      </c>
      <c r="AC407" s="147">
        <v>0</v>
      </c>
      <c r="AD407" s="147">
        <v>0</v>
      </c>
      <c r="AE407" s="147">
        <v>0</v>
      </c>
      <c r="AF407" s="147">
        <v>0</v>
      </c>
      <c r="AG407" s="147">
        <v>0</v>
      </c>
      <c r="AH407" s="121">
        <v>0</v>
      </c>
    </row>
    <row r="408" spans="1:34" ht="15" thickBot="1">
      <c r="A408" s="55">
        <v>40431</v>
      </c>
      <c r="B408" s="30" t="s">
        <v>234</v>
      </c>
      <c r="C408" s="83" t="s">
        <v>1138</v>
      </c>
      <c r="D408" s="89" t="s">
        <v>255</v>
      </c>
      <c r="E408" s="84">
        <v>0.9645833333333332</v>
      </c>
      <c r="F408" s="19" t="s">
        <v>24</v>
      </c>
      <c r="G408" s="19" t="s">
        <v>25</v>
      </c>
      <c r="H408" s="90">
        <v>2.039489</v>
      </c>
      <c r="I408" s="38">
        <v>0.157544</v>
      </c>
      <c r="J408" s="39">
        <v>0.380793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132">
        <f t="shared" si="46"/>
        <v>0</v>
      </c>
      <c r="AB408" s="133">
        <f t="shared" si="47"/>
        <v>0</v>
      </c>
      <c r="AC408" s="147">
        <v>0</v>
      </c>
      <c r="AD408" s="147">
        <v>0</v>
      </c>
      <c r="AE408" s="147">
        <v>0</v>
      </c>
      <c r="AF408" s="147">
        <v>0</v>
      </c>
      <c r="AG408" s="147">
        <v>0</v>
      </c>
      <c r="AH408" s="121">
        <v>0</v>
      </c>
    </row>
    <row r="409" spans="1:34" ht="15" thickBot="1">
      <c r="A409" s="55">
        <v>40431</v>
      </c>
      <c r="B409" s="30" t="s">
        <v>235</v>
      </c>
      <c r="C409" s="83" t="s">
        <v>243</v>
      </c>
      <c r="D409" s="89" t="s">
        <v>256</v>
      </c>
      <c r="E409" s="197">
        <v>0.04513888888888889</v>
      </c>
      <c r="F409" s="24" t="s">
        <v>18</v>
      </c>
      <c r="G409" s="24" t="s">
        <v>19</v>
      </c>
      <c r="J409" s="35"/>
      <c r="K409" s="35">
        <v>0.09129764654923476</v>
      </c>
      <c r="L409" s="35">
        <v>0.015095202858792954</v>
      </c>
      <c r="M409" s="35">
        <v>0.014833688276061218</v>
      </c>
      <c r="N409" s="35">
        <v>0.004532919434016749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132">
        <f t="shared" si="46"/>
        <v>0.12575945711810568</v>
      </c>
      <c r="AB409" s="133">
        <f t="shared" si="47"/>
        <v>0</v>
      </c>
      <c r="AC409" s="147">
        <v>0</v>
      </c>
      <c r="AD409" s="147">
        <v>0</v>
      </c>
      <c r="AE409" s="147">
        <v>0</v>
      </c>
      <c r="AF409" s="147">
        <v>0</v>
      </c>
      <c r="AG409" s="147">
        <v>0</v>
      </c>
      <c r="AH409" s="121">
        <v>0</v>
      </c>
    </row>
    <row r="410" spans="1:34" ht="15" thickBot="1">
      <c r="A410" s="55">
        <v>40431</v>
      </c>
      <c r="B410" s="30" t="s">
        <v>236</v>
      </c>
      <c r="C410" s="83" t="s">
        <v>244</v>
      </c>
      <c r="D410" s="89" t="s">
        <v>26</v>
      </c>
      <c r="E410" s="197">
        <v>0.04513888888888889</v>
      </c>
      <c r="F410" s="24" t="s">
        <v>18</v>
      </c>
      <c r="G410" s="24" t="s">
        <v>19</v>
      </c>
      <c r="J410" s="35"/>
      <c r="K410" s="35">
        <v>0.009550580997949419</v>
      </c>
      <c r="L410" s="35">
        <v>0.009485076327181591</v>
      </c>
      <c r="M410" s="35">
        <v>0.011738437001594897</v>
      </c>
      <c r="N410" s="35">
        <v>0.0035896559580770107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132">
        <f t="shared" si="46"/>
        <v>0.034363750284802916</v>
      </c>
      <c r="AB410" s="133">
        <f t="shared" si="47"/>
        <v>0</v>
      </c>
      <c r="AC410" s="147">
        <v>0</v>
      </c>
      <c r="AD410" s="147">
        <v>0</v>
      </c>
      <c r="AE410" s="147">
        <v>0</v>
      </c>
      <c r="AF410" s="147">
        <v>0</v>
      </c>
      <c r="AG410" s="147">
        <v>0</v>
      </c>
      <c r="AH410" s="121">
        <v>0</v>
      </c>
    </row>
    <row r="411" spans="1:34" ht="15" thickBot="1">
      <c r="A411" s="55">
        <v>40431</v>
      </c>
      <c r="B411" s="30" t="s">
        <v>237</v>
      </c>
      <c r="C411" s="83" t="s">
        <v>245</v>
      </c>
      <c r="D411" s="89" t="s">
        <v>27</v>
      </c>
      <c r="E411" s="197">
        <v>0.04513888888888889</v>
      </c>
      <c r="F411" s="24" t="s">
        <v>18</v>
      </c>
      <c r="G411" s="24" t="s">
        <v>19</v>
      </c>
      <c r="J411" s="35"/>
      <c r="K411" s="35">
        <v>0</v>
      </c>
      <c r="L411" s="35">
        <v>0.01021234474794372</v>
      </c>
      <c r="M411" s="35">
        <v>0.010114774575192666</v>
      </c>
      <c r="N411" s="35">
        <v>0.008342249770215172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132">
        <f t="shared" si="46"/>
        <v>0.02866936909335156</v>
      </c>
      <c r="AB411" s="133">
        <f t="shared" si="47"/>
        <v>0</v>
      </c>
      <c r="AC411" s="147">
        <v>0</v>
      </c>
      <c r="AD411" s="147">
        <v>0</v>
      </c>
      <c r="AE411" s="147">
        <v>0</v>
      </c>
      <c r="AF411" s="147">
        <v>0</v>
      </c>
      <c r="AG411" s="147">
        <v>0</v>
      </c>
      <c r="AH411" s="121">
        <v>0</v>
      </c>
    </row>
    <row r="412" spans="1:34" ht="15" thickBot="1">
      <c r="A412" s="55">
        <v>40431</v>
      </c>
      <c r="B412" s="30" t="s">
        <v>238</v>
      </c>
      <c r="C412" s="83" t="s">
        <v>246</v>
      </c>
      <c r="D412" s="89" t="s">
        <v>28</v>
      </c>
      <c r="E412" s="197">
        <v>0.04513888888888889</v>
      </c>
      <c r="F412" s="24" t="s">
        <v>18</v>
      </c>
      <c r="G412" s="24" t="s">
        <v>19</v>
      </c>
      <c r="J412" s="35"/>
      <c r="K412" s="35">
        <v>0.018444781891124116</v>
      </c>
      <c r="L412" s="35">
        <v>0.014358027352484148</v>
      </c>
      <c r="M412" s="35">
        <v>0.012337958569125989</v>
      </c>
      <c r="N412" s="35">
        <v>0.0037759747258156364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132">
        <f t="shared" si="46"/>
        <v>0.04891674253854989</v>
      </c>
      <c r="AB412" s="133">
        <f t="shared" si="47"/>
        <v>0</v>
      </c>
      <c r="AC412" s="147">
        <v>0</v>
      </c>
      <c r="AD412" s="147">
        <v>0</v>
      </c>
      <c r="AE412" s="147">
        <v>0</v>
      </c>
      <c r="AF412" s="147">
        <v>0</v>
      </c>
      <c r="AG412" s="147">
        <v>0</v>
      </c>
      <c r="AH412" s="121">
        <v>0</v>
      </c>
    </row>
    <row r="413" spans="1:34" ht="15" thickBot="1">
      <c r="A413" s="55">
        <v>40431</v>
      </c>
      <c r="B413" s="30" t="s">
        <v>239</v>
      </c>
      <c r="C413" s="83" t="s">
        <v>247</v>
      </c>
      <c r="D413" s="89" t="s">
        <v>29</v>
      </c>
      <c r="E413" s="197">
        <v>0.04513888888888889</v>
      </c>
      <c r="F413" s="24" t="s">
        <v>18</v>
      </c>
      <c r="G413" s="24" t="s">
        <v>19</v>
      </c>
      <c r="J413" s="35"/>
      <c r="K413" s="35">
        <v>0</v>
      </c>
      <c r="L413" s="35">
        <v>0.022577559192200558</v>
      </c>
      <c r="M413" s="35">
        <v>0.019487334610027857</v>
      </c>
      <c r="N413" s="35">
        <v>0.006937238857938718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132">
        <f t="shared" si="46"/>
        <v>0.04900213266016713</v>
      </c>
      <c r="AB413" s="133">
        <f t="shared" si="47"/>
        <v>0</v>
      </c>
      <c r="AC413" s="147">
        <v>0</v>
      </c>
      <c r="AD413" s="147">
        <v>0</v>
      </c>
      <c r="AE413" s="147">
        <v>0</v>
      </c>
      <c r="AF413" s="147">
        <v>0</v>
      </c>
      <c r="AG413" s="147">
        <v>0</v>
      </c>
      <c r="AH413" s="121">
        <v>0</v>
      </c>
    </row>
    <row r="414" spans="1:34" ht="15" thickBot="1">
      <c r="A414" s="55">
        <v>40431</v>
      </c>
      <c r="B414" s="30" t="s">
        <v>240</v>
      </c>
      <c r="C414" s="83" t="s">
        <v>248</v>
      </c>
      <c r="D414" s="89" t="s">
        <v>30</v>
      </c>
      <c r="E414" s="197">
        <v>0.04513888888888889</v>
      </c>
      <c r="F414" s="24" t="s">
        <v>18</v>
      </c>
      <c r="G414" s="24" t="s">
        <v>19</v>
      </c>
      <c r="J414" s="35"/>
      <c r="K414" s="35">
        <v>0</v>
      </c>
      <c r="L414" s="35">
        <v>0.01600133889489675</v>
      </c>
      <c r="M414" s="35">
        <v>0.01084719432857854</v>
      </c>
      <c r="N414" s="35">
        <v>0.0035788832243335567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132">
        <f t="shared" si="46"/>
        <v>0.030427416447808848</v>
      </c>
      <c r="AB414" s="133">
        <f t="shared" si="47"/>
        <v>0</v>
      </c>
      <c r="AC414" s="147">
        <v>0</v>
      </c>
      <c r="AD414" s="147">
        <v>0</v>
      </c>
      <c r="AE414" s="147">
        <v>0</v>
      </c>
      <c r="AF414" s="147">
        <v>0</v>
      </c>
      <c r="AG414" s="147">
        <v>0</v>
      </c>
      <c r="AH414" s="121">
        <v>0</v>
      </c>
    </row>
    <row r="415" spans="1:34" ht="15" thickBot="1">
      <c r="A415" s="55">
        <v>40431</v>
      </c>
      <c r="B415" s="30" t="s">
        <v>241</v>
      </c>
      <c r="C415" s="83" t="s">
        <v>249</v>
      </c>
      <c r="D415" s="89" t="s">
        <v>31</v>
      </c>
      <c r="E415" s="197">
        <v>0.04513888888888889</v>
      </c>
      <c r="F415" s="24" t="s">
        <v>18</v>
      </c>
      <c r="G415" s="24" t="s">
        <v>19</v>
      </c>
      <c r="J415" s="35"/>
      <c r="K415" s="35">
        <v>0.03180051916081189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132">
        <f t="shared" si="46"/>
        <v>0.03180051916081189</v>
      </c>
      <c r="AB415" s="133">
        <f t="shared" si="47"/>
        <v>0</v>
      </c>
      <c r="AC415" s="147">
        <v>0</v>
      </c>
      <c r="AD415" s="147">
        <v>0</v>
      </c>
      <c r="AE415" s="147">
        <v>0</v>
      </c>
      <c r="AF415" s="147">
        <v>0</v>
      </c>
      <c r="AG415" s="147">
        <v>0</v>
      </c>
      <c r="AH415" s="121">
        <v>0</v>
      </c>
    </row>
    <row r="416" spans="1:34" ht="15" thickBot="1">
      <c r="A416" s="55">
        <v>40431</v>
      </c>
      <c r="B416" s="30" t="s">
        <v>242</v>
      </c>
      <c r="C416" s="83" t="s">
        <v>250</v>
      </c>
      <c r="D416" s="89" t="s">
        <v>32</v>
      </c>
      <c r="E416" s="197">
        <v>0.04513888888888889</v>
      </c>
      <c r="F416" s="24" t="s">
        <v>18</v>
      </c>
      <c r="G416" s="24" t="s">
        <v>19</v>
      </c>
      <c r="J416" s="35"/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132">
        <f t="shared" si="46"/>
        <v>0</v>
      </c>
      <c r="AB416" s="133">
        <f t="shared" si="47"/>
        <v>0</v>
      </c>
      <c r="AC416" s="147">
        <v>0</v>
      </c>
      <c r="AD416" s="147">
        <v>0</v>
      </c>
      <c r="AE416" s="147">
        <v>0</v>
      </c>
      <c r="AF416" s="147">
        <v>0</v>
      </c>
      <c r="AG416" s="147">
        <v>0</v>
      </c>
      <c r="AH416" s="121">
        <v>0</v>
      </c>
    </row>
    <row r="417" spans="1:34" s="77" customFormat="1" ht="15" thickBot="1">
      <c r="A417" s="98">
        <v>40432</v>
      </c>
      <c r="B417" s="97" t="s">
        <v>252</v>
      </c>
      <c r="C417" s="126" t="s">
        <v>577</v>
      </c>
      <c r="D417" s="158" t="s">
        <v>253</v>
      </c>
      <c r="F417" s="158"/>
      <c r="G417" s="158"/>
      <c r="J417" s="78"/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  <c r="Z417" s="78">
        <v>0</v>
      </c>
      <c r="AA417" s="130">
        <f t="shared" si="46"/>
        <v>0</v>
      </c>
      <c r="AB417" s="131">
        <f t="shared" si="47"/>
        <v>0</v>
      </c>
      <c r="AC417" s="190">
        <v>0</v>
      </c>
      <c r="AD417" s="190">
        <v>0</v>
      </c>
      <c r="AE417" s="190">
        <v>0</v>
      </c>
      <c r="AF417" s="190">
        <v>0</v>
      </c>
      <c r="AG417" s="190">
        <v>0</v>
      </c>
      <c r="AH417" s="120">
        <v>0</v>
      </c>
    </row>
    <row r="418" spans="1:34" ht="12.75">
      <c r="A418" s="55"/>
      <c r="C418" s="83"/>
      <c r="J418" s="35"/>
      <c r="AB418" s="30"/>
      <c r="AH418" s="30"/>
    </row>
    <row r="419" spans="1:34" ht="12.75">
      <c r="A419" s="55"/>
      <c r="B419" s="196"/>
      <c r="C419" s="83" t="s">
        <v>2</v>
      </c>
      <c r="J419" s="35"/>
      <c r="AB419" s="30"/>
      <c r="AH419" s="30"/>
    </row>
    <row r="420" spans="1:34" ht="12.75">
      <c r="A420" s="55"/>
      <c r="B420" s="194"/>
      <c r="C420" s="83" t="s">
        <v>132</v>
      </c>
      <c r="J420" s="35"/>
      <c r="AB420" s="30"/>
      <c r="AH420" s="30"/>
    </row>
    <row r="421" spans="1:3" ht="12.75">
      <c r="A421" s="55"/>
      <c r="B421" s="195"/>
      <c r="C421" s="12" t="s">
        <v>0</v>
      </c>
    </row>
    <row r="422" spans="1:3" ht="12.75">
      <c r="A422" s="55"/>
      <c r="B422" s="77"/>
      <c r="C422" s="12" t="s">
        <v>1</v>
      </c>
    </row>
    <row r="423" ht="12.75">
      <c r="A423" s="55"/>
    </row>
    <row r="424" ht="12.75">
      <c r="A424" s="55"/>
    </row>
    <row r="425" ht="12.75">
      <c r="A425" s="55"/>
    </row>
    <row r="426" ht="12.75">
      <c r="A426" s="55"/>
    </row>
  </sheetData>
  <sheetProtection/>
  <mergeCells count="27">
    <mergeCell ref="H105:J105"/>
    <mergeCell ref="H109:J109"/>
    <mergeCell ref="K1:AA1"/>
    <mergeCell ref="F1:G1"/>
    <mergeCell ref="H1:J1"/>
    <mergeCell ref="F67:G68"/>
    <mergeCell ref="H61:J61"/>
    <mergeCell ref="F35:G35"/>
    <mergeCell ref="F52:G53"/>
    <mergeCell ref="F19:G22"/>
    <mergeCell ref="F55:G55"/>
    <mergeCell ref="A1:A2"/>
    <mergeCell ref="B1:B2"/>
    <mergeCell ref="E1:E2"/>
    <mergeCell ref="D1:D2"/>
    <mergeCell ref="C1:C2"/>
    <mergeCell ref="F185:G185"/>
    <mergeCell ref="H335:J335"/>
    <mergeCell ref="E329:E330"/>
    <mergeCell ref="H364:J364"/>
    <mergeCell ref="H329:J331"/>
    <mergeCell ref="AG1:AG2"/>
    <mergeCell ref="AH1:AH2"/>
    <mergeCell ref="AC1:AC2"/>
    <mergeCell ref="AD1:AD2"/>
    <mergeCell ref="AE1:AE2"/>
    <mergeCell ref="AF1:AF2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341"/>
  <sheetViews>
    <sheetView workbookViewId="0" topLeftCell="A1">
      <pane xSplit="2" ySplit="2" topLeftCell="C3" activePane="bottomRight" state="frozen"/>
      <selection pane="topLeft" activeCell="B439" sqref="B439"/>
      <selection pane="topRight" activeCell="B439" sqref="B439"/>
      <selection pane="bottomLeft" activeCell="B439" sqref="B439"/>
      <selection pane="bottomRight" activeCell="B439" sqref="B439"/>
    </sheetView>
  </sheetViews>
  <sheetFormatPr defaultColWidth="9.140625" defaultRowHeight="12.75"/>
  <cols>
    <col min="1" max="1" width="10.140625" style="247" customWidth="1"/>
    <col min="2" max="2" width="17.28125" style="247" customWidth="1"/>
    <col min="3" max="3" width="38.00390625" style="12" customWidth="1"/>
    <col min="4" max="4" width="11.00390625" style="266" customWidth="1"/>
    <col min="5" max="5" width="14.421875" style="247" customWidth="1"/>
    <col min="6" max="6" width="19.8515625" style="266" customWidth="1"/>
    <col min="7" max="7" width="21.421875" style="266" customWidth="1"/>
    <col min="8" max="9" width="9.140625" style="247" customWidth="1"/>
    <col min="10" max="10" width="12.421875" style="247" customWidth="1"/>
    <col min="11" max="11" width="9.140625" style="284" customWidth="1"/>
    <col min="12" max="12" width="11.140625" style="284" customWidth="1"/>
    <col min="13" max="13" width="12.00390625" style="284" customWidth="1"/>
    <col min="14" max="14" width="9.140625" style="284" customWidth="1"/>
    <col min="15" max="15" width="12.7109375" style="284" customWidth="1"/>
    <col min="16" max="16" width="13.00390625" style="284" customWidth="1"/>
    <col min="17" max="17" width="18.421875" style="284" customWidth="1"/>
    <col min="18" max="18" width="15.421875" style="284" customWidth="1"/>
    <col min="19" max="19" width="16.00390625" style="284" customWidth="1"/>
    <col min="20" max="20" width="16.28125" style="284" customWidth="1"/>
    <col min="21" max="21" width="14.28125" style="284" customWidth="1"/>
    <col min="22" max="22" width="21.28125" style="284" customWidth="1"/>
    <col min="23" max="23" width="17.421875" style="284" customWidth="1"/>
    <col min="24" max="24" width="9.140625" style="284" customWidth="1"/>
    <col min="25" max="25" width="10.7109375" style="284" customWidth="1"/>
    <col min="26" max="26" width="9.140625" style="284" customWidth="1"/>
    <col min="27" max="27" width="16.00390625" style="284" customWidth="1"/>
    <col min="28" max="28" width="22.140625" style="284" customWidth="1"/>
    <col min="29" max="29" width="14.421875" style="43" customWidth="1"/>
    <col min="30" max="33" width="9.28125" style="43" bestFit="1" customWidth="1"/>
    <col min="34" max="34" width="10.421875" style="43" bestFit="1" customWidth="1"/>
    <col min="35" max="35" width="92.7109375" style="247" customWidth="1"/>
    <col min="36" max="16384" width="9.140625" style="247" customWidth="1"/>
  </cols>
  <sheetData>
    <row r="1" spans="1:34" ht="12.75">
      <c r="A1" s="224" t="s">
        <v>1521</v>
      </c>
      <c r="B1" s="224" t="s">
        <v>1522</v>
      </c>
      <c r="C1" s="226" t="s">
        <v>1354</v>
      </c>
      <c r="D1" s="225" t="s">
        <v>1270</v>
      </c>
      <c r="E1" s="224" t="s">
        <v>1565</v>
      </c>
      <c r="F1" s="224" t="s">
        <v>1523</v>
      </c>
      <c r="G1" s="224"/>
      <c r="H1" s="224" t="s">
        <v>1526</v>
      </c>
      <c r="I1" s="224"/>
      <c r="J1" s="224"/>
      <c r="K1" s="232" t="s">
        <v>37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148"/>
      <c r="AC1" s="246" t="s">
        <v>1573</v>
      </c>
      <c r="AD1" s="246" t="s">
        <v>1568</v>
      </c>
      <c r="AE1" s="246" t="s">
        <v>1569</v>
      </c>
      <c r="AF1" s="246" t="s">
        <v>1572</v>
      </c>
      <c r="AG1" s="246" t="s">
        <v>1570</v>
      </c>
      <c r="AH1" s="246" t="s">
        <v>1571</v>
      </c>
    </row>
    <row r="2" spans="1:34" s="248" customFormat="1" ht="12.75">
      <c r="A2" s="224"/>
      <c r="B2" s="224"/>
      <c r="C2" s="226"/>
      <c r="D2" s="225"/>
      <c r="E2" s="224"/>
      <c r="F2" s="149" t="s">
        <v>1524</v>
      </c>
      <c r="G2" s="149" t="s">
        <v>1525</v>
      </c>
      <c r="H2" s="149" t="s">
        <v>1527</v>
      </c>
      <c r="I2" s="149" t="s">
        <v>1528</v>
      </c>
      <c r="J2" s="149" t="s">
        <v>1529</v>
      </c>
      <c r="K2" s="150" t="s">
        <v>1530</v>
      </c>
      <c r="L2" s="150" t="s">
        <v>1531</v>
      </c>
      <c r="M2" s="150" t="s">
        <v>1532</v>
      </c>
      <c r="N2" s="150" t="s">
        <v>1533</v>
      </c>
      <c r="O2" s="150" t="s">
        <v>1534</v>
      </c>
      <c r="P2" s="150" t="s">
        <v>1535</v>
      </c>
      <c r="Q2" s="150" t="s">
        <v>1536</v>
      </c>
      <c r="R2" s="150" t="s">
        <v>1537</v>
      </c>
      <c r="S2" s="150" t="s">
        <v>1538</v>
      </c>
      <c r="T2" s="150" t="s">
        <v>1546</v>
      </c>
      <c r="U2" s="150" t="s">
        <v>1539</v>
      </c>
      <c r="V2" s="150" t="s">
        <v>1540</v>
      </c>
      <c r="W2" s="150" t="s">
        <v>1541</v>
      </c>
      <c r="X2" s="150" t="s">
        <v>1542</v>
      </c>
      <c r="Y2" s="150" t="s">
        <v>1543</v>
      </c>
      <c r="Z2" s="150" t="s">
        <v>1544</v>
      </c>
      <c r="AA2" s="150" t="s">
        <v>1566</v>
      </c>
      <c r="AB2" s="150" t="s">
        <v>1567</v>
      </c>
      <c r="AC2" s="207"/>
      <c r="AD2" s="207"/>
      <c r="AE2" s="207"/>
      <c r="AF2" s="207"/>
      <c r="AG2" s="207"/>
      <c r="AH2" s="207"/>
    </row>
    <row r="3" spans="1:34" ht="14.25">
      <c r="A3" s="248" t="s">
        <v>1193</v>
      </c>
      <c r="B3" s="248" t="s">
        <v>1194</v>
      </c>
      <c r="C3" s="249" t="s">
        <v>651</v>
      </c>
      <c r="D3" s="250" t="s">
        <v>1032</v>
      </c>
      <c r="E3" s="251">
        <v>0.35001157407407407</v>
      </c>
      <c r="F3" s="250" t="s">
        <v>888</v>
      </c>
      <c r="G3" s="250" t="s">
        <v>889</v>
      </c>
      <c r="H3" s="248">
        <v>2.560124</v>
      </c>
      <c r="I3" s="248">
        <v>0.687205</v>
      </c>
      <c r="J3" s="248">
        <v>0.065929</v>
      </c>
      <c r="K3" s="41">
        <v>35.24025219947441</v>
      </c>
      <c r="L3" s="41">
        <v>0.07712732096671518</v>
      </c>
      <c r="M3" s="41">
        <v>0.3534848815348021</v>
      </c>
      <c r="N3" s="41">
        <v>0.23706373690294413</v>
      </c>
      <c r="O3" s="41">
        <v>0.16058681339227285</v>
      </c>
      <c r="P3" s="41">
        <v>0.5865860238148422</v>
      </c>
      <c r="Q3" s="41">
        <v>0.043596009174230385</v>
      </c>
      <c r="R3" s="41">
        <v>0.1304608741351759</v>
      </c>
      <c r="S3" s="41">
        <v>0</v>
      </c>
      <c r="T3" s="41"/>
      <c r="U3" s="41">
        <v>0.08262184361086629</v>
      </c>
      <c r="V3" s="41">
        <v>0.1419792903884235</v>
      </c>
      <c r="W3" s="41">
        <v>0</v>
      </c>
      <c r="X3" s="41">
        <v>0.0029387399119904295</v>
      </c>
      <c r="Y3" s="41">
        <v>0</v>
      </c>
      <c r="Z3" s="41">
        <v>0</v>
      </c>
      <c r="AA3" s="41">
        <f aca="true" t="shared" si="0" ref="AA3:AA34">SUM(K3:Z3)</f>
        <v>37.05669773330667</v>
      </c>
      <c r="AB3" s="252">
        <f aca="true" t="shared" si="1" ref="AB3:AB34">SUM(P3:Z3)</f>
        <v>0.9881827810355287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</row>
    <row r="4" spans="1:34" ht="14.25">
      <c r="A4" s="253">
        <v>40355</v>
      </c>
      <c r="B4" s="248" t="s">
        <v>1195</v>
      </c>
      <c r="C4" s="254" t="s">
        <v>650</v>
      </c>
      <c r="D4" s="250" t="s">
        <v>1033</v>
      </c>
      <c r="E4" s="84">
        <v>0.9479166666666666</v>
      </c>
      <c r="F4" s="19" t="s">
        <v>116</v>
      </c>
      <c r="G4" s="19" t="s">
        <v>117</v>
      </c>
      <c r="H4" s="19">
        <v>2.633375</v>
      </c>
      <c r="I4" s="19">
        <v>0.644496</v>
      </c>
      <c r="J4" s="19">
        <v>0.055007</v>
      </c>
      <c r="K4" s="41">
        <v>181.68762158884314</v>
      </c>
      <c r="L4" s="41">
        <v>0.36799220756585077</v>
      </c>
      <c r="M4" s="41">
        <v>2.834810248539675</v>
      </c>
      <c r="N4" s="41">
        <v>1.2001913249558813</v>
      </c>
      <c r="O4" s="41">
        <v>0.7043432713698852</v>
      </c>
      <c r="P4" s="41">
        <v>1.2332170467744497</v>
      </c>
      <c r="Q4" s="41">
        <v>0.0881384100833131</v>
      </c>
      <c r="R4" s="41">
        <v>0.39033981490569447</v>
      </c>
      <c r="S4" s="41">
        <v>0.041326795277001054</v>
      </c>
      <c r="T4" s="41">
        <v>0.04177932431379677</v>
      </c>
      <c r="U4" s="41">
        <v>0.46299374658828346</v>
      </c>
      <c r="V4" s="41">
        <v>0.5367883813710613</v>
      </c>
      <c r="W4" s="41">
        <v>0.629507284775203</v>
      </c>
      <c r="X4" s="41">
        <v>0.008028200319449865</v>
      </c>
      <c r="Y4" s="41">
        <v>0.019668252765917365</v>
      </c>
      <c r="Z4" s="41"/>
      <c r="AA4" s="41">
        <f t="shared" si="0"/>
        <v>190.2467458984486</v>
      </c>
      <c r="AB4" s="252">
        <f t="shared" si="1"/>
        <v>3.4517872571741703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</row>
    <row r="5" spans="1:34" ht="14.25">
      <c r="A5" s="253">
        <v>40355</v>
      </c>
      <c r="B5" s="248" t="s">
        <v>1196</v>
      </c>
      <c r="C5" s="254" t="s">
        <v>649</v>
      </c>
      <c r="D5" s="250" t="s">
        <v>1034</v>
      </c>
      <c r="E5" s="84">
        <v>0.9791666666666666</v>
      </c>
      <c r="F5" s="19" t="s">
        <v>118</v>
      </c>
      <c r="G5" s="19" t="s">
        <v>119</v>
      </c>
      <c r="H5" s="19">
        <v>2.42778</v>
      </c>
      <c r="I5" s="19">
        <v>0.929738</v>
      </c>
      <c r="J5" s="19">
        <v>0.103267</v>
      </c>
      <c r="K5" s="255">
        <v>42.41018887020342</v>
      </c>
      <c r="L5" s="255">
        <v>0.1275620069702613</v>
      </c>
      <c r="M5" s="255">
        <v>1.0573209579907046</v>
      </c>
      <c r="N5" s="255">
        <v>0.4116607036397896</v>
      </c>
      <c r="O5" s="255">
        <v>0.2127354269775976</v>
      </c>
      <c r="P5" s="256">
        <v>0.45513078334537443</v>
      </c>
      <c r="Q5" s="256">
        <v>0.03537773635676511</v>
      </c>
      <c r="R5" s="256">
        <v>0.12576894120351803</v>
      </c>
      <c r="S5" s="256">
        <v>0.013253266076376034</v>
      </c>
      <c r="T5" s="256">
        <v>0.012600192945559318</v>
      </c>
      <c r="U5" s="256">
        <v>0.9569571106140335</v>
      </c>
      <c r="V5" s="256">
        <v>0.9378596356199219</v>
      </c>
      <c r="W5" s="256">
        <v>0.9458458524356412</v>
      </c>
      <c r="X5" s="257">
        <v>0</v>
      </c>
      <c r="Y5" s="257">
        <v>0</v>
      </c>
      <c r="Z5" s="257">
        <v>0</v>
      </c>
      <c r="AA5" s="41">
        <f t="shared" si="0"/>
        <v>47.70226148437896</v>
      </c>
      <c r="AB5" s="252">
        <f t="shared" si="1"/>
        <v>3.48279351859719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</row>
    <row r="6" spans="1:34" ht="14.25">
      <c r="A6" s="253">
        <v>40355</v>
      </c>
      <c r="B6" s="248" t="s">
        <v>1197</v>
      </c>
      <c r="C6" s="254" t="s">
        <v>648</v>
      </c>
      <c r="D6" s="250" t="s">
        <v>1035</v>
      </c>
      <c r="E6" s="84">
        <v>0.9847222222222222</v>
      </c>
      <c r="F6" s="19" t="s">
        <v>120</v>
      </c>
      <c r="G6" s="19" t="s">
        <v>121</v>
      </c>
      <c r="H6" s="19">
        <v>2.427319</v>
      </c>
      <c r="I6" s="19">
        <v>0.885106</v>
      </c>
      <c r="J6" s="19">
        <v>0.03562</v>
      </c>
      <c r="K6" s="255">
        <v>49.88783200675038</v>
      </c>
      <c r="L6" s="255">
        <v>0.1363824373779565</v>
      </c>
      <c r="M6" s="255">
        <v>1.1165927724398348</v>
      </c>
      <c r="N6" s="255">
        <v>0.4464713432218184</v>
      </c>
      <c r="O6" s="255">
        <v>0.2506003892459491</v>
      </c>
      <c r="P6" s="256">
        <v>0.507881020867673</v>
      </c>
      <c r="Q6" s="256">
        <v>0.043334631786473066</v>
      </c>
      <c r="R6" s="256">
        <v>0.14320724729635406</v>
      </c>
      <c r="S6" s="256">
        <v>0.019276030158133447</v>
      </c>
      <c r="T6" s="256">
        <v>0.024619986992788195</v>
      </c>
      <c r="U6" s="256">
        <v>0.3120105102256485</v>
      </c>
      <c r="V6" s="256">
        <v>0.34363117192478965</v>
      </c>
      <c r="W6" s="256">
        <v>0.2243418510123899</v>
      </c>
      <c r="X6" s="256">
        <v>0.004070043892252203</v>
      </c>
      <c r="Y6" s="256">
        <v>0.011907847249745838</v>
      </c>
      <c r="Z6" s="256">
        <v>0.012847088147957883</v>
      </c>
      <c r="AA6" s="41">
        <f t="shared" si="0"/>
        <v>53.485006378590136</v>
      </c>
      <c r="AB6" s="252">
        <f t="shared" si="1"/>
        <v>1.6471274295542058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</row>
    <row r="7" spans="1:34" ht="14.25">
      <c r="A7" s="253">
        <v>40355</v>
      </c>
      <c r="B7" s="248" t="s">
        <v>1198</v>
      </c>
      <c r="C7" s="254" t="s">
        <v>647</v>
      </c>
      <c r="D7" s="250" t="s">
        <v>1036</v>
      </c>
      <c r="E7" s="84">
        <v>0.9923611111111111</v>
      </c>
      <c r="F7" s="19" t="s">
        <v>122</v>
      </c>
      <c r="G7" s="19" t="s">
        <v>123</v>
      </c>
      <c r="H7" s="19">
        <v>2.466635</v>
      </c>
      <c r="I7" s="19">
        <v>0.866883</v>
      </c>
      <c r="J7" s="19">
        <v>0.10083</v>
      </c>
      <c r="K7" s="255">
        <v>44.686270515581974</v>
      </c>
      <c r="L7" s="255">
        <v>0.11951737188189697</v>
      </c>
      <c r="M7" s="255">
        <v>1.0447786737807576</v>
      </c>
      <c r="N7" s="255">
        <v>0.40047414316159896</v>
      </c>
      <c r="O7" s="255">
        <v>0.19196948638994013</v>
      </c>
      <c r="P7" s="256">
        <v>0.5279543219005074</v>
      </c>
      <c r="Q7" s="256">
        <v>0.03731275546457414</v>
      </c>
      <c r="R7" s="256">
        <v>0.14645113493337128</v>
      </c>
      <c r="S7" s="256">
        <v>0.012824328833086382</v>
      </c>
      <c r="T7" s="256">
        <v>0.014184796979280146</v>
      </c>
      <c r="U7" s="256">
        <v>0.033770659841723664</v>
      </c>
      <c r="V7" s="256">
        <v>0.027796295404188296</v>
      </c>
      <c r="W7" s="256">
        <v>0.022420943759862283</v>
      </c>
      <c r="X7" s="256">
        <v>0.0030744978207087005</v>
      </c>
      <c r="Y7" s="256">
        <v>0.006406443356214369</v>
      </c>
      <c r="Z7" s="256">
        <v>0.0057553866907944775</v>
      </c>
      <c r="AA7" s="41">
        <f t="shared" si="0"/>
        <v>47.28096175578046</v>
      </c>
      <c r="AB7" s="252">
        <f t="shared" si="1"/>
        <v>0.8379515649843109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</row>
    <row r="8" spans="1:34" ht="14.25">
      <c r="A8" s="253">
        <v>40355</v>
      </c>
      <c r="B8" s="248" t="s">
        <v>1199</v>
      </c>
      <c r="C8" s="254" t="s">
        <v>128</v>
      </c>
      <c r="D8" s="250" t="s">
        <v>1037</v>
      </c>
      <c r="E8" s="84">
        <v>0.9951388888888889</v>
      </c>
      <c r="F8" s="19" t="s">
        <v>124</v>
      </c>
      <c r="G8" s="19" t="s">
        <v>125</v>
      </c>
      <c r="H8" s="19">
        <v>2.464301</v>
      </c>
      <c r="I8" s="19">
        <v>0.886291</v>
      </c>
      <c r="J8" s="19">
        <v>0.093536</v>
      </c>
      <c r="K8" s="255">
        <v>57.179149896454476</v>
      </c>
      <c r="L8" s="255">
        <v>0.13917160459138544</v>
      </c>
      <c r="M8" s="255">
        <v>1.188548395824878</v>
      </c>
      <c r="N8" s="255">
        <v>0.4618800120716389</v>
      </c>
      <c r="O8" s="255">
        <v>0.2283839509641701</v>
      </c>
      <c r="P8" s="256">
        <v>0.6022468457213253</v>
      </c>
      <c r="Q8" s="256">
        <v>0.04333748853232332</v>
      </c>
      <c r="R8" s="256">
        <v>0.15972766369552138</v>
      </c>
      <c r="S8" s="256">
        <v>0.018002363360085642</v>
      </c>
      <c r="T8" s="256">
        <v>0.10441747367330009</v>
      </c>
      <c r="U8" s="256">
        <v>0.10510284880089532</v>
      </c>
      <c r="V8" s="256">
        <v>0.18365647000739374</v>
      </c>
      <c r="W8" s="256">
        <v>0.20276607888028378</v>
      </c>
      <c r="X8" s="41">
        <v>0.0017927039664018336</v>
      </c>
      <c r="Y8" s="41">
        <v>0.00786379386942653</v>
      </c>
      <c r="Z8" s="41">
        <v>0.006553161557855442</v>
      </c>
      <c r="AA8" s="41">
        <f t="shared" si="0"/>
        <v>60.63260075197135</v>
      </c>
      <c r="AB8" s="252">
        <f t="shared" si="1"/>
        <v>1.4354668920648124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</row>
    <row r="9" spans="1:34" ht="14.25">
      <c r="A9" s="253">
        <v>40355</v>
      </c>
      <c r="B9" s="248" t="s">
        <v>1200</v>
      </c>
      <c r="C9" s="254" t="s">
        <v>129</v>
      </c>
      <c r="D9" s="250" t="s">
        <v>1038</v>
      </c>
      <c r="E9" s="66">
        <v>0.002777777777777778</v>
      </c>
      <c r="F9" s="19" t="s">
        <v>126</v>
      </c>
      <c r="G9" s="19" t="s">
        <v>127</v>
      </c>
      <c r="H9" s="19">
        <v>2.435972</v>
      </c>
      <c r="I9" s="19">
        <v>0.808666</v>
      </c>
      <c r="J9" s="19">
        <v>0.09352</v>
      </c>
      <c r="K9" s="255">
        <v>72.65285561126092</v>
      </c>
      <c r="L9" s="255">
        <v>0.17930711734101693</v>
      </c>
      <c r="M9" s="255">
        <v>1.4602964522762003</v>
      </c>
      <c r="N9" s="255">
        <v>0.5613270381506553</v>
      </c>
      <c r="O9" s="255">
        <v>0</v>
      </c>
      <c r="P9" s="256">
        <v>0.7948664574346438</v>
      </c>
      <c r="Q9" s="256">
        <v>0.05353412355960858</v>
      </c>
      <c r="R9" s="256">
        <v>0.2054845904694006</v>
      </c>
      <c r="S9" s="256">
        <v>0.016632215701702688</v>
      </c>
      <c r="T9" s="256">
        <v>0.14364186287834138</v>
      </c>
      <c r="U9" s="256">
        <v>0.039257116794128924</v>
      </c>
      <c r="V9" s="256">
        <v>0.07806059579419236</v>
      </c>
      <c r="W9" s="256">
        <v>0.03871624096274315</v>
      </c>
      <c r="X9" s="256">
        <v>0.005102597192491688</v>
      </c>
      <c r="Y9" s="256">
        <v>0.010419053237903984</v>
      </c>
      <c r="Z9" s="256">
        <v>0.008430541096712369</v>
      </c>
      <c r="AA9" s="41">
        <f t="shared" si="0"/>
        <v>76.24793161415067</v>
      </c>
      <c r="AB9" s="252">
        <f t="shared" si="1"/>
        <v>1.3941453951218694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</row>
    <row r="10" spans="1:34" ht="14.25">
      <c r="A10" s="253">
        <v>40356</v>
      </c>
      <c r="B10" s="248" t="s">
        <v>1201</v>
      </c>
      <c r="C10" s="249" t="s">
        <v>1355</v>
      </c>
      <c r="D10" s="250" t="s">
        <v>1039</v>
      </c>
      <c r="E10" s="251">
        <v>0.09583333333333333</v>
      </c>
      <c r="F10" s="250" t="s">
        <v>890</v>
      </c>
      <c r="G10" s="250" t="s">
        <v>891</v>
      </c>
      <c r="H10" s="248">
        <v>2.100939</v>
      </c>
      <c r="I10" s="248">
        <v>0.322423</v>
      </c>
      <c r="J10" s="248">
        <v>0.030992</v>
      </c>
      <c r="K10" s="41">
        <v>2.222101560887653</v>
      </c>
      <c r="L10" s="41">
        <v>0.011803634467701465</v>
      </c>
      <c r="M10" s="41">
        <v>0.07335500689745064</v>
      </c>
      <c r="N10" s="41">
        <v>0.029266545734985824</v>
      </c>
      <c r="O10" s="41">
        <v>0.09703413966522925</v>
      </c>
      <c r="P10" s="41">
        <v>0.0650395810152867</v>
      </c>
      <c r="Q10" s="41">
        <v>0.014758722351757228</v>
      </c>
      <c r="R10" s="41">
        <v>0.024550080437694445</v>
      </c>
      <c r="S10" s="41">
        <v>0</v>
      </c>
      <c r="T10" s="41">
        <v>0</v>
      </c>
      <c r="U10" s="41">
        <v>0.2217856755493119</v>
      </c>
      <c r="V10" s="41">
        <v>0</v>
      </c>
      <c r="W10" s="41">
        <v>0</v>
      </c>
      <c r="X10" s="41">
        <v>0.002420430465688185</v>
      </c>
      <c r="Y10" s="41">
        <v>0</v>
      </c>
      <c r="Z10" s="41">
        <v>0</v>
      </c>
      <c r="AA10" s="41">
        <f t="shared" si="0"/>
        <v>2.7621153774727585</v>
      </c>
      <c r="AB10" s="252">
        <f t="shared" si="1"/>
        <v>0.32855448981973845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</row>
    <row r="11" spans="1:34" ht="14.25">
      <c r="A11" s="253">
        <v>40356</v>
      </c>
      <c r="B11" s="248" t="s">
        <v>1202</v>
      </c>
      <c r="C11" s="249" t="s">
        <v>1355</v>
      </c>
      <c r="D11" s="250" t="s">
        <v>1040</v>
      </c>
      <c r="E11" s="251">
        <v>0.12013888888888889</v>
      </c>
      <c r="F11" s="250" t="s">
        <v>892</v>
      </c>
      <c r="G11" s="250" t="s">
        <v>893</v>
      </c>
      <c r="H11" s="248">
        <v>2.096849</v>
      </c>
      <c r="I11" s="248">
        <v>0.283813</v>
      </c>
      <c r="J11" s="248">
        <v>0.018352</v>
      </c>
      <c r="K11" s="41">
        <v>1.3456001539490565</v>
      </c>
      <c r="L11" s="41">
        <v>0.007694214509634345</v>
      </c>
      <c r="M11" s="41">
        <v>0.0495341627477979</v>
      </c>
      <c r="N11" s="41">
        <v>0.016254559520007913</v>
      </c>
      <c r="O11" s="41">
        <v>0.03595238630675827</v>
      </c>
      <c r="P11" s="41">
        <v>0.05074403807311216</v>
      </c>
      <c r="Q11" s="41">
        <v>0.0077210745771821385</v>
      </c>
      <c r="R11" s="41">
        <v>0.01559749299999133</v>
      </c>
      <c r="S11" s="41">
        <v>0</v>
      </c>
      <c r="T11" s="41">
        <v>0</v>
      </c>
      <c r="U11" s="41">
        <v>0.02321115107230054</v>
      </c>
      <c r="V11" s="41">
        <v>0</v>
      </c>
      <c r="W11" s="41">
        <v>0</v>
      </c>
      <c r="X11" s="41">
        <v>0.0010582799483343011</v>
      </c>
      <c r="Y11" s="41">
        <v>0</v>
      </c>
      <c r="Z11" s="41">
        <v>0</v>
      </c>
      <c r="AA11" s="41">
        <f t="shared" si="0"/>
        <v>1.5533675137041754</v>
      </c>
      <c r="AB11" s="252">
        <f t="shared" si="1"/>
        <v>0.09833203667092047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</row>
    <row r="12" spans="1:34" ht="14.25">
      <c r="A12" s="253">
        <v>40356</v>
      </c>
      <c r="B12" s="248" t="s">
        <v>1203</v>
      </c>
      <c r="C12" s="249" t="s">
        <v>1355</v>
      </c>
      <c r="D12" s="250" t="s">
        <v>1041</v>
      </c>
      <c r="E12" s="251">
        <v>0.15209490740740741</v>
      </c>
      <c r="F12" s="250" t="s">
        <v>894</v>
      </c>
      <c r="G12" s="250" t="s">
        <v>895</v>
      </c>
      <c r="H12" s="248">
        <v>2.097879</v>
      </c>
      <c r="I12" s="248">
        <v>0.261819</v>
      </c>
      <c r="J12" s="248">
        <v>0.027019</v>
      </c>
      <c r="K12" s="41">
        <v>1.4802777933542248</v>
      </c>
      <c r="L12" s="41">
        <v>0.00774984201888009</v>
      </c>
      <c r="M12" s="41">
        <v>0.045281729402604914</v>
      </c>
      <c r="N12" s="41">
        <v>0.017492882761833483</v>
      </c>
      <c r="O12" s="41">
        <v>0</v>
      </c>
      <c r="P12" s="41">
        <v>0.0513309311183379</v>
      </c>
      <c r="Q12" s="41">
        <v>0.008491415833879079</v>
      </c>
      <c r="R12" s="41">
        <v>0.016386942837310504</v>
      </c>
      <c r="S12" s="41">
        <v>0</v>
      </c>
      <c r="T12" s="41">
        <v>0</v>
      </c>
      <c r="U12" s="41">
        <v>0.021405096045194402</v>
      </c>
      <c r="V12" s="41">
        <v>0</v>
      </c>
      <c r="W12" s="41">
        <v>0</v>
      </c>
      <c r="X12" s="41">
        <v>0.0011161798241967264</v>
      </c>
      <c r="Y12" s="41">
        <v>0</v>
      </c>
      <c r="Z12" s="41">
        <v>0</v>
      </c>
      <c r="AA12" s="41">
        <f t="shared" si="0"/>
        <v>1.649532813196462</v>
      </c>
      <c r="AB12" s="252">
        <f t="shared" si="1"/>
        <v>0.0987305656589186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</row>
    <row r="13" spans="1:34" ht="14.25">
      <c r="A13" s="253">
        <v>40356</v>
      </c>
      <c r="B13" s="248" t="s">
        <v>1204</v>
      </c>
      <c r="C13" s="249" t="s">
        <v>1355</v>
      </c>
      <c r="D13" s="250" t="s">
        <v>1042</v>
      </c>
      <c r="E13" s="251">
        <v>0.17223379629629632</v>
      </c>
      <c r="F13" s="250" t="s">
        <v>896</v>
      </c>
      <c r="G13" s="250" t="s">
        <v>897</v>
      </c>
      <c r="H13" s="248">
        <v>2.097978</v>
      </c>
      <c r="I13" s="248">
        <v>0.257015</v>
      </c>
      <c r="J13" s="248">
        <v>0.027725</v>
      </c>
      <c r="K13" s="41">
        <v>1.6331358375064968</v>
      </c>
      <c r="L13" s="41">
        <v>0.01015234590919966</v>
      </c>
      <c r="M13" s="41">
        <v>0.05462344176683634</v>
      </c>
      <c r="N13" s="41">
        <v>0.021123429391721876</v>
      </c>
      <c r="O13" s="41">
        <v>0.06549900586580426</v>
      </c>
      <c r="P13" s="41">
        <v>0.057481944127330174</v>
      </c>
      <c r="Q13" s="41">
        <v>0.01453526106074109</v>
      </c>
      <c r="R13" s="41">
        <v>0.022479520965140342</v>
      </c>
      <c r="S13" s="41">
        <v>0</v>
      </c>
      <c r="T13" s="41">
        <v>0</v>
      </c>
      <c r="U13" s="258">
        <v>0.003294474308411346</v>
      </c>
      <c r="V13" s="258">
        <v>0</v>
      </c>
      <c r="W13" s="258">
        <v>0</v>
      </c>
      <c r="X13" s="41">
        <v>0.0019492535334713088</v>
      </c>
      <c r="Y13" s="41">
        <v>0</v>
      </c>
      <c r="Z13" s="41">
        <v>0</v>
      </c>
      <c r="AA13" s="41">
        <f t="shared" si="0"/>
        <v>1.8842745144351531</v>
      </c>
      <c r="AB13" s="252">
        <f t="shared" si="1"/>
        <v>0.09974045399509426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</row>
    <row r="14" spans="1:34" ht="14.25">
      <c r="A14" s="253">
        <v>40356</v>
      </c>
      <c r="B14" s="248" t="s">
        <v>1205</v>
      </c>
      <c r="C14" s="249" t="s">
        <v>1355</v>
      </c>
      <c r="D14" s="250" t="s">
        <v>1043</v>
      </c>
      <c r="E14" s="259">
        <v>0.19930555555555554</v>
      </c>
      <c r="F14" s="19" t="s">
        <v>34</v>
      </c>
      <c r="G14" s="19" t="s">
        <v>35</v>
      </c>
      <c r="H14" s="19">
        <v>3.547021</v>
      </c>
      <c r="I14" s="193">
        <v>3.852464</v>
      </c>
      <c r="J14" s="193">
        <v>0.357562</v>
      </c>
      <c r="K14" s="41">
        <v>1.6523441763936029</v>
      </c>
      <c r="L14" s="41">
        <v>0.06055308421068385</v>
      </c>
      <c r="M14" s="41">
        <v>0.45973859915488313</v>
      </c>
      <c r="N14" s="41">
        <v>0.16842916700618785</v>
      </c>
      <c r="O14" s="41">
        <v>1.1385162562755993</v>
      </c>
      <c r="P14" s="41">
        <v>1.1983851302383082</v>
      </c>
      <c r="Q14" s="41">
        <v>11.6535308010402</v>
      </c>
      <c r="R14" s="41">
        <v>34.024037856503384</v>
      </c>
      <c r="S14" s="41">
        <v>40.03030737093404</v>
      </c>
      <c r="T14" s="41">
        <v>25.755937076352474</v>
      </c>
      <c r="U14" s="258">
        <v>3.2898082753589177</v>
      </c>
      <c r="V14" s="258">
        <v>9.763430707667334</v>
      </c>
      <c r="W14" s="258">
        <v>10.560697199163947</v>
      </c>
      <c r="X14" s="41">
        <v>1.451147887624163</v>
      </c>
      <c r="Y14" s="41">
        <v>4.918895681459691</v>
      </c>
      <c r="Z14" s="41">
        <v>7.805885151553907</v>
      </c>
      <c r="AA14" s="41">
        <f t="shared" si="0"/>
        <v>153.93164442093732</v>
      </c>
      <c r="AB14" s="252">
        <f t="shared" si="1"/>
        <v>150.45206313789637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</row>
    <row r="15" spans="1:34" ht="14.25">
      <c r="A15" s="253">
        <v>40357</v>
      </c>
      <c r="B15" s="260" t="s">
        <v>1206</v>
      </c>
      <c r="C15" s="261" t="s">
        <v>1355</v>
      </c>
      <c r="D15" s="262" t="s">
        <v>1044</v>
      </c>
      <c r="E15" s="259">
        <v>0.1125</v>
      </c>
      <c r="F15" s="262" t="s">
        <v>898</v>
      </c>
      <c r="G15" s="262" t="s">
        <v>899</v>
      </c>
      <c r="H15" s="260">
        <v>3.001424</v>
      </c>
      <c r="I15" s="260">
        <v>0.957774</v>
      </c>
      <c r="J15" s="260">
        <v>0.111721</v>
      </c>
      <c r="K15" s="53">
        <v>0.9670549159962114</v>
      </c>
      <c r="L15" s="53">
        <v>0.006113912597228623</v>
      </c>
      <c r="M15" s="53">
        <v>0.049669535729561606</v>
      </c>
      <c r="N15" s="53">
        <v>0.01963176648784634</v>
      </c>
      <c r="O15" s="53">
        <v>0.02926924150783243</v>
      </c>
      <c r="P15" s="53">
        <v>0.0529866228740347</v>
      </c>
      <c r="Q15" s="53">
        <v>0.00938333870272783</v>
      </c>
      <c r="R15" s="53">
        <v>0.01811943730586274</v>
      </c>
      <c r="S15" s="53">
        <v>0.00891680015378268</v>
      </c>
      <c r="T15" s="257">
        <v>0</v>
      </c>
      <c r="U15" s="258">
        <v>0.007276981785895838</v>
      </c>
      <c r="V15" s="258">
        <v>0.013171212319844458</v>
      </c>
      <c r="W15" s="258">
        <v>0.015363036739503745</v>
      </c>
      <c r="X15" s="53">
        <v>0.0017363776275881157</v>
      </c>
      <c r="Y15" s="53">
        <v>0.004177491302702534</v>
      </c>
      <c r="Z15" s="53">
        <v>0</v>
      </c>
      <c r="AA15" s="53">
        <f t="shared" si="0"/>
        <v>1.2028706711306227</v>
      </c>
      <c r="AB15" s="252">
        <f t="shared" si="1"/>
        <v>0.13113129881194263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</row>
    <row r="16" spans="1:34" ht="14.25">
      <c r="A16" s="263">
        <v>40362</v>
      </c>
      <c r="B16" s="264" t="s">
        <v>1207</v>
      </c>
      <c r="C16" s="265" t="s">
        <v>1355</v>
      </c>
      <c r="D16" s="266" t="s">
        <v>1045</v>
      </c>
      <c r="E16" s="267">
        <v>0.7986111111111112</v>
      </c>
      <c r="F16" s="85" t="s">
        <v>900</v>
      </c>
      <c r="G16" s="85" t="s">
        <v>901</v>
      </c>
      <c r="H16" s="18">
        <v>2.614119</v>
      </c>
      <c r="I16" s="18">
        <v>0.632358</v>
      </c>
      <c r="J16" s="18">
        <v>0.063493</v>
      </c>
      <c r="K16" s="268">
        <v>1.41929210641874</v>
      </c>
      <c r="L16" s="268">
        <v>0.00696701196983692</v>
      </c>
      <c r="M16" s="268">
        <v>0.055408969428082565</v>
      </c>
      <c r="N16" s="268">
        <v>0.021609809625838496</v>
      </c>
      <c r="O16" s="268">
        <v>0.04801357773958601</v>
      </c>
      <c r="P16" s="257">
        <v>0.04803783087965717</v>
      </c>
      <c r="Q16" s="257">
        <v>0.007812647770508632</v>
      </c>
      <c r="R16" s="257">
        <v>0.012881687455699401</v>
      </c>
      <c r="S16" s="257">
        <v>0.005758799423175631</v>
      </c>
      <c r="T16" s="257">
        <v>0</v>
      </c>
      <c r="U16" s="258">
        <v>0.0025432164294785274</v>
      </c>
      <c r="V16" s="258">
        <v>0.003466066558608091</v>
      </c>
      <c r="W16" s="258">
        <v>0</v>
      </c>
      <c r="X16" s="257">
        <v>0</v>
      </c>
      <c r="Y16" s="257">
        <v>0</v>
      </c>
      <c r="Z16" s="257">
        <v>0</v>
      </c>
      <c r="AA16" s="53">
        <f t="shared" si="0"/>
        <v>1.6317917236992117</v>
      </c>
      <c r="AB16" s="252">
        <f t="shared" si="1"/>
        <v>0.08050024851712745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</row>
    <row r="17" spans="1:34" ht="14.25">
      <c r="A17" s="263">
        <v>40362</v>
      </c>
      <c r="B17" s="247" t="s">
        <v>1208</v>
      </c>
      <c r="C17" s="265" t="s">
        <v>1355</v>
      </c>
      <c r="D17" s="266" t="s">
        <v>1046</v>
      </c>
      <c r="E17" s="267">
        <v>0.8861111111111111</v>
      </c>
      <c r="F17" s="85" t="s">
        <v>902</v>
      </c>
      <c r="G17" s="85" t="s">
        <v>903</v>
      </c>
      <c r="H17" s="18">
        <v>2.682719</v>
      </c>
      <c r="I17" s="18">
        <v>0.749221</v>
      </c>
      <c r="J17" s="18">
        <v>0.072028</v>
      </c>
      <c r="K17" s="268">
        <v>1.108737238300615</v>
      </c>
      <c r="L17" s="268">
        <v>0.005384692238251987</v>
      </c>
      <c r="M17" s="268">
        <v>0.04138936412321256</v>
      </c>
      <c r="N17" s="268">
        <v>0.013701858763011474</v>
      </c>
      <c r="O17" s="268">
        <v>0.04632290647123263</v>
      </c>
      <c r="P17" s="257">
        <v>0.042893806404368115</v>
      </c>
      <c r="Q17" s="257">
        <v>0.008089518923534452</v>
      </c>
      <c r="R17" s="257">
        <v>0.013832943868832636</v>
      </c>
      <c r="S17" s="257">
        <v>0.008486652897090807</v>
      </c>
      <c r="T17" s="257">
        <v>0</v>
      </c>
      <c r="U17" s="258">
        <v>0.003073877474813941</v>
      </c>
      <c r="V17" s="258">
        <v>0.005117180643848462</v>
      </c>
      <c r="W17" s="258">
        <v>0</v>
      </c>
      <c r="X17" s="257">
        <v>0</v>
      </c>
      <c r="Y17" s="257">
        <v>0</v>
      </c>
      <c r="Z17" s="257">
        <v>0</v>
      </c>
      <c r="AA17" s="53">
        <f t="shared" si="0"/>
        <v>1.2970300401088122</v>
      </c>
      <c r="AB17" s="252">
        <f t="shared" si="1"/>
        <v>0.08149398021248841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</row>
    <row r="18" spans="1:34" ht="14.25">
      <c r="A18" s="269">
        <v>40362</v>
      </c>
      <c r="B18" s="18" t="s">
        <v>1209</v>
      </c>
      <c r="C18" s="270" t="s">
        <v>1355</v>
      </c>
      <c r="D18" s="159" t="s">
        <v>1047</v>
      </c>
      <c r="E18" s="271">
        <v>0.9256944444444444</v>
      </c>
      <c r="F18" s="85" t="s">
        <v>904</v>
      </c>
      <c r="G18" s="85" t="s">
        <v>905</v>
      </c>
      <c r="H18" s="18">
        <v>2.780115</v>
      </c>
      <c r="I18" s="18">
        <v>0.932209</v>
      </c>
      <c r="J18" s="18">
        <v>0.084769</v>
      </c>
      <c r="K18" s="272">
        <v>1.158802894711986</v>
      </c>
      <c r="L18" s="272">
        <v>0.005696199936896726</v>
      </c>
      <c r="M18" s="272">
        <v>0.04349885549953075</v>
      </c>
      <c r="N18" s="272">
        <v>0.016212006905186326</v>
      </c>
      <c r="O18" s="272">
        <v>0.029559374353141196</v>
      </c>
      <c r="P18" s="273">
        <v>0.042162610376695185</v>
      </c>
      <c r="Q18" s="273">
        <v>0.0068738812877117295</v>
      </c>
      <c r="R18" s="273">
        <v>0.014413347074066664</v>
      </c>
      <c r="S18" s="273">
        <v>0.007794479004225895</v>
      </c>
      <c r="T18" s="273">
        <v>0</v>
      </c>
      <c r="U18" s="258">
        <v>0.0036421413225400834</v>
      </c>
      <c r="V18" s="258">
        <v>0.008296674470328596</v>
      </c>
      <c r="W18" s="258">
        <v>0.0070661657071201395</v>
      </c>
      <c r="X18" s="273">
        <v>0</v>
      </c>
      <c r="Y18" s="273">
        <v>0</v>
      </c>
      <c r="Z18" s="273">
        <v>0</v>
      </c>
      <c r="AA18" s="53">
        <f t="shared" si="0"/>
        <v>1.3440186306494293</v>
      </c>
      <c r="AB18" s="252">
        <f t="shared" si="1"/>
        <v>0.09024929924268829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</row>
    <row r="19" spans="1:34" ht="14.25">
      <c r="A19" s="263">
        <v>40363</v>
      </c>
      <c r="B19" s="247" t="s">
        <v>1210</v>
      </c>
      <c r="C19" s="265" t="s">
        <v>1355</v>
      </c>
      <c r="D19" s="266" t="s">
        <v>1048</v>
      </c>
      <c r="E19" s="267">
        <v>0.8090277777777778</v>
      </c>
      <c r="F19" s="274" t="s">
        <v>36</v>
      </c>
      <c r="G19" s="275"/>
      <c r="H19" s="19">
        <v>2.130445</v>
      </c>
      <c r="I19" s="19">
        <v>0.099446</v>
      </c>
      <c r="J19" s="19">
        <v>0.01763</v>
      </c>
      <c r="K19" s="268">
        <v>2.203230530340469</v>
      </c>
      <c r="L19" s="268">
        <v>0.007612006138320287</v>
      </c>
      <c r="M19" s="268">
        <v>0.06010830493926705</v>
      </c>
      <c r="N19" s="268">
        <v>0.023221328062007444</v>
      </c>
      <c r="O19" s="268">
        <v>0.032220448929695424</v>
      </c>
      <c r="P19" s="257">
        <v>0.05286055528474346</v>
      </c>
      <c r="Q19" s="257">
        <v>0.006574061294461854</v>
      </c>
      <c r="R19" s="257">
        <v>0.012175693949754152</v>
      </c>
      <c r="S19" s="257">
        <v>0</v>
      </c>
      <c r="T19" s="257">
        <v>0</v>
      </c>
      <c r="U19" s="257">
        <v>0.001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53">
        <f t="shared" si="0"/>
        <v>2.3990029289387187</v>
      </c>
      <c r="AB19" s="252">
        <f t="shared" si="1"/>
        <v>0.07261031052895947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</row>
    <row r="20" spans="1:34" ht="14.25">
      <c r="A20" s="269">
        <v>40363</v>
      </c>
      <c r="B20" s="18" t="s">
        <v>1211</v>
      </c>
      <c r="C20" s="270" t="s">
        <v>1355</v>
      </c>
      <c r="D20" s="159" t="s">
        <v>1049</v>
      </c>
      <c r="E20" s="271">
        <v>0.9576388888888889</v>
      </c>
      <c r="F20" s="276"/>
      <c r="G20" s="277"/>
      <c r="H20" s="19">
        <v>2.11578</v>
      </c>
      <c r="I20" s="19">
        <v>0.072759</v>
      </c>
      <c r="J20" s="19">
        <v>0.016018</v>
      </c>
      <c r="K20" s="272">
        <v>1.2074587803567338</v>
      </c>
      <c r="L20" s="272">
        <v>0.006642908679836685</v>
      </c>
      <c r="M20" s="272">
        <v>0.04194253835783711</v>
      </c>
      <c r="N20" s="272">
        <v>0.01579966785920485</v>
      </c>
      <c r="O20" s="272">
        <v>0.03205159386902634</v>
      </c>
      <c r="P20" s="273">
        <v>0.04420706671515787</v>
      </c>
      <c r="Q20" s="273">
        <v>0.0074710643336044925</v>
      </c>
      <c r="R20" s="273">
        <v>0.012055708463303274</v>
      </c>
      <c r="S20" s="273">
        <v>0</v>
      </c>
      <c r="T20" s="273">
        <v>0</v>
      </c>
      <c r="U20" s="273">
        <v>0.002</v>
      </c>
      <c r="V20" s="273">
        <v>0</v>
      </c>
      <c r="W20" s="273">
        <v>0</v>
      </c>
      <c r="X20" s="273">
        <v>0.0038729643806030734</v>
      </c>
      <c r="Y20" s="273">
        <v>0</v>
      </c>
      <c r="Z20" s="273">
        <v>0</v>
      </c>
      <c r="AA20" s="53">
        <f t="shared" si="0"/>
        <v>1.3735022930153078</v>
      </c>
      <c r="AB20" s="252">
        <f t="shared" si="1"/>
        <v>0.0696068038926687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</row>
    <row r="21" spans="1:34" ht="14.25">
      <c r="A21" s="263">
        <v>40364</v>
      </c>
      <c r="B21" s="247" t="s">
        <v>1212</v>
      </c>
      <c r="C21" s="265" t="s">
        <v>1355</v>
      </c>
      <c r="D21" s="266" t="s">
        <v>1050</v>
      </c>
      <c r="E21" s="267">
        <v>0.6631944444444444</v>
      </c>
      <c r="F21" s="276"/>
      <c r="G21" s="277"/>
      <c r="H21" s="19">
        <v>2.226759</v>
      </c>
      <c r="I21" s="19">
        <v>0.223196</v>
      </c>
      <c r="J21" s="19">
        <v>0.024558</v>
      </c>
      <c r="K21" s="268">
        <v>0.4432686463764356</v>
      </c>
      <c r="L21" s="268">
        <v>0.004406790888440529</v>
      </c>
      <c r="M21" s="268">
        <v>0.020091786292915716</v>
      </c>
      <c r="N21" s="268">
        <v>0.006882771336069487</v>
      </c>
      <c r="O21" s="268">
        <v>0</v>
      </c>
      <c r="P21" s="257">
        <v>0.02688885970067637</v>
      </c>
      <c r="Q21" s="257">
        <v>0.007260055581206932</v>
      </c>
      <c r="R21" s="257">
        <v>0</v>
      </c>
      <c r="S21" s="257">
        <v>0</v>
      </c>
      <c r="T21" s="257">
        <v>0</v>
      </c>
      <c r="U21" s="257">
        <v>0.002</v>
      </c>
      <c r="V21" s="257">
        <v>0</v>
      </c>
      <c r="W21" s="257">
        <v>0</v>
      </c>
      <c r="X21" s="257">
        <v>0</v>
      </c>
      <c r="Y21" s="257">
        <v>0</v>
      </c>
      <c r="Z21" s="257">
        <v>0</v>
      </c>
      <c r="AA21" s="53">
        <f t="shared" si="0"/>
        <v>0.5107989101757445</v>
      </c>
      <c r="AB21" s="252">
        <f t="shared" si="1"/>
        <v>0.036148915281883305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</row>
    <row r="22" spans="1:34" ht="14.25">
      <c r="A22" s="269">
        <v>40364</v>
      </c>
      <c r="B22" s="18" t="s">
        <v>1213</v>
      </c>
      <c r="C22" s="270" t="s">
        <v>1355</v>
      </c>
      <c r="D22" s="159" t="s">
        <v>1051</v>
      </c>
      <c r="E22" s="271">
        <v>0.6868055555555556</v>
      </c>
      <c r="F22" s="278"/>
      <c r="G22" s="279"/>
      <c r="H22" s="19">
        <v>2.457805</v>
      </c>
      <c r="I22" s="19">
        <v>0.30896</v>
      </c>
      <c r="J22" s="19">
        <v>0.04404</v>
      </c>
      <c r="K22" s="272">
        <v>26.507993223446753</v>
      </c>
      <c r="L22" s="272">
        <v>0.07665219356451831</v>
      </c>
      <c r="M22" s="272">
        <v>0.6497298995377584</v>
      </c>
      <c r="N22" s="272">
        <v>0.26059899088979926</v>
      </c>
      <c r="O22" s="272">
        <v>0.1847778226556139</v>
      </c>
      <c r="P22" s="273">
        <v>0.5225421358136934</v>
      </c>
      <c r="Q22" s="273">
        <v>0.04020140464770063</v>
      </c>
      <c r="R22" s="273">
        <v>0.13664366851471813</v>
      </c>
      <c r="S22" s="273">
        <v>0</v>
      </c>
      <c r="T22" s="273">
        <v>0</v>
      </c>
      <c r="U22" s="273">
        <v>0.003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  <c r="AA22" s="53">
        <f t="shared" si="0"/>
        <v>28.382139339070555</v>
      </c>
      <c r="AB22" s="252">
        <f t="shared" si="1"/>
        <v>0.7023872089761121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</row>
    <row r="23" spans="1:34" ht="14.25">
      <c r="A23" s="269">
        <v>40365</v>
      </c>
      <c r="B23" s="18" t="s">
        <v>1214</v>
      </c>
      <c r="C23" s="65" t="s">
        <v>1355</v>
      </c>
      <c r="D23" s="159" t="s">
        <v>1052</v>
      </c>
      <c r="E23" s="66">
        <v>0.26875</v>
      </c>
      <c r="F23" s="85" t="s">
        <v>906</v>
      </c>
      <c r="G23" s="85" t="s">
        <v>907</v>
      </c>
      <c r="H23" s="19">
        <v>2.387298</v>
      </c>
      <c r="I23" s="19">
        <v>0.380706</v>
      </c>
      <c r="J23" s="19">
        <v>0.059803</v>
      </c>
      <c r="K23" s="272">
        <v>33.5671577035617</v>
      </c>
      <c r="L23" s="272">
        <v>0.11098288403151683</v>
      </c>
      <c r="M23" s="272">
        <v>0.9294552884306692</v>
      </c>
      <c r="N23" s="272">
        <v>0.3476092220764806</v>
      </c>
      <c r="O23" s="272">
        <v>0.24056452426596706</v>
      </c>
      <c r="P23" s="273">
        <v>0.6447779373814019</v>
      </c>
      <c r="Q23" s="273">
        <v>0.048865170146368174</v>
      </c>
      <c r="R23" s="273">
        <v>0.17786191752040906</v>
      </c>
      <c r="S23" s="273">
        <v>0.010144635818094612</v>
      </c>
      <c r="T23" s="273">
        <v>0.09137729844631008</v>
      </c>
      <c r="U23" s="258">
        <v>0.004810662842464302</v>
      </c>
      <c r="V23" s="258">
        <v>0.004767401485967321</v>
      </c>
      <c r="W23" s="258">
        <v>0.0029186995183296607</v>
      </c>
      <c r="X23" s="273">
        <v>0.004504334574131636</v>
      </c>
      <c r="Y23" s="273">
        <v>0.006462336490197118</v>
      </c>
      <c r="Z23" s="273">
        <v>0.005158939727780606</v>
      </c>
      <c r="AA23" s="53">
        <f t="shared" si="0"/>
        <v>36.197418956317776</v>
      </c>
      <c r="AB23" s="252">
        <f t="shared" si="1"/>
        <v>1.0016493339514545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</row>
    <row r="24" spans="1:34" ht="14.25">
      <c r="A24" s="269">
        <v>40365</v>
      </c>
      <c r="B24" s="18" t="s">
        <v>1215</v>
      </c>
      <c r="C24" s="67" t="s">
        <v>646</v>
      </c>
      <c r="D24" s="159" t="s">
        <v>1053</v>
      </c>
      <c r="E24" s="19" t="s">
        <v>886</v>
      </c>
      <c r="F24" s="85" t="s">
        <v>906</v>
      </c>
      <c r="G24" s="85" t="s">
        <v>907</v>
      </c>
      <c r="H24" s="19">
        <v>2.378817</v>
      </c>
      <c r="I24" s="19">
        <v>0.364968</v>
      </c>
      <c r="J24" s="19">
        <v>0.071982</v>
      </c>
      <c r="K24" s="272">
        <v>19.55070119237694</v>
      </c>
      <c r="L24" s="272">
        <v>0.0709066820667867</v>
      </c>
      <c r="M24" s="272">
        <v>0.5907472568536197</v>
      </c>
      <c r="N24" s="272">
        <v>0.22249753711315692</v>
      </c>
      <c r="O24" s="272">
        <v>0.1551083670210959</v>
      </c>
      <c r="P24" s="273">
        <v>0.3588567875580389</v>
      </c>
      <c r="Q24" s="273">
        <v>0.027663379549315466</v>
      </c>
      <c r="R24" s="273">
        <v>0.09437747074027511</v>
      </c>
      <c r="S24" s="273">
        <v>0.006913539759374953</v>
      </c>
      <c r="T24" s="273">
        <v>0.04336037886427935</v>
      </c>
      <c r="U24" s="258">
        <v>0.003180849445151308</v>
      </c>
      <c r="V24" s="258">
        <v>0.004510332209090458</v>
      </c>
      <c r="W24" s="258">
        <v>0</v>
      </c>
      <c r="X24" s="68">
        <v>0.0011512596118702309</v>
      </c>
      <c r="Y24" s="68">
        <v>0.0015498438575257854</v>
      </c>
      <c r="Z24" s="68">
        <v>0</v>
      </c>
      <c r="AA24" s="53">
        <f t="shared" si="0"/>
        <v>21.131524877026525</v>
      </c>
      <c r="AB24" s="252">
        <f t="shared" si="1"/>
        <v>0.5415638415949215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</row>
    <row r="25" spans="1:34" ht="14.25">
      <c r="A25" s="269">
        <v>40365</v>
      </c>
      <c r="B25" s="18" t="s">
        <v>1216</v>
      </c>
      <c r="C25" s="14" t="s">
        <v>645</v>
      </c>
      <c r="D25" s="159" t="s">
        <v>1054</v>
      </c>
      <c r="E25" s="19" t="s">
        <v>887</v>
      </c>
      <c r="F25" s="85" t="s">
        <v>906</v>
      </c>
      <c r="G25" s="85" t="s">
        <v>907</v>
      </c>
      <c r="H25" s="19">
        <v>2.398651</v>
      </c>
      <c r="I25" s="19">
        <v>0.390084</v>
      </c>
      <c r="J25" s="19">
        <v>0.071962</v>
      </c>
      <c r="K25" s="272">
        <v>18.61781669611423</v>
      </c>
      <c r="L25" s="272">
        <v>0.0669164098160854</v>
      </c>
      <c r="M25" s="272">
        <v>0.5568553920353266</v>
      </c>
      <c r="N25" s="272">
        <v>0.21356679985489352</v>
      </c>
      <c r="O25" s="272">
        <v>0.15289174172097283</v>
      </c>
      <c r="P25" s="273">
        <v>0.33206634097409066</v>
      </c>
      <c r="Q25" s="273">
        <v>0.025287184721742496</v>
      </c>
      <c r="R25" s="273">
        <v>0.08609364955136616</v>
      </c>
      <c r="S25" s="273">
        <v>0.0064384344863477215</v>
      </c>
      <c r="T25" s="273">
        <v>0</v>
      </c>
      <c r="U25" s="258">
        <v>0.0021124685731362517</v>
      </c>
      <c r="V25" s="258">
        <v>0</v>
      </c>
      <c r="W25" s="258">
        <v>0</v>
      </c>
      <c r="X25" s="68">
        <v>0</v>
      </c>
      <c r="Y25" s="68">
        <v>0</v>
      </c>
      <c r="Z25" s="68">
        <v>0</v>
      </c>
      <c r="AA25" s="53">
        <f t="shared" si="0"/>
        <v>20.06004511784819</v>
      </c>
      <c r="AB25" s="252">
        <f t="shared" si="1"/>
        <v>0.4519980783066833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</row>
    <row r="26" spans="1:34" ht="14.25">
      <c r="A26" s="269">
        <v>40365</v>
      </c>
      <c r="B26" s="18" t="s">
        <v>1217</v>
      </c>
      <c r="C26" s="67" t="s">
        <v>1355</v>
      </c>
      <c r="D26" s="159" t="s">
        <v>1055</v>
      </c>
      <c r="E26" s="66">
        <v>0.5923611111111111</v>
      </c>
      <c r="F26" s="85" t="s">
        <v>908</v>
      </c>
      <c r="G26" s="85" t="s">
        <v>909</v>
      </c>
      <c r="H26" s="19">
        <v>2.416352</v>
      </c>
      <c r="I26" s="19">
        <v>0.369775</v>
      </c>
      <c r="J26" s="19">
        <v>0.076811</v>
      </c>
      <c r="K26" s="272">
        <v>42.326932245059666</v>
      </c>
      <c r="L26" s="272">
        <v>0.12247855262165833</v>
      </c>
      <c r="M26" s="272">
        <v>1.0657777160149786</v>
      </c>
      <c r="N26" s="272">
        <v>0.432644277323509</v>
      </c>
      <c r="O26" s="272">
        <v>0.24542123789403966</v>
      </c>
      <c r="P26" s="273">
        <v>0.6179508040651311</v>
      </c>
      <c r="Q26" s="273">
        <v>0.045053230761864224</v>
      </c>
      <c r="R26" s="273">
        <v>0.17236110890176576</v>
      </c>
      <c r="S26" s="273">
        <v>0.009724612733895358</v>
      </c>
      <c r="T26" s="273">
        <v>0</v>
      </c>
      <c r="U26" s="258">
        <v>0.005311494697067285</v>
      </c>
      <c r="V26" s="258">
        <v>0.005310130676857458</v>
      </c>
      <c r="W26" s="258">
        <v>0</v>
      </c>
      <c r="X26" s="273">
        <v>0.004188038266825611</v>
      </c>
      <c r="Y26" s="273">
        <v>0.005774462313629668</v>
      </c>
      <c r="Z26" s="273">
        <v>0</v>
      </c>
      <c r="AA26" s="53">
        <f t="shared" si="0"/>
        <v>45.0589279113309</v>
      </c>
      <c r="AB26" s="252">
        <f t="shared" si="1"/>
        <v>0.8656738824170364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</row>
    <row r="27" spans="1:35" ht="14.25">
      <c r="A27" s="269">
        <v>40365</v>
      </c>
      <c r="B27" s="18" t="s">
        <v>1218</v>
      </c>
      <c r="C27" s="67" t="s">
        <v>1355</v>
      </c>
      <c r="D27" s="159" t="s">
        <v>1056</v>
      </c>
      <c r="E27" s="66">
        <v>0.6666666666666666</v>
      </c>
      <c r="F27" s="85" t="s">
        <v>908</v>
      </c>
      <c r="G27" s="85" t="s">
        <v>909</v>
      </c>
      <c r="H27" s="19">
        <v>2.371658</v>
      </c>
      <c r="I27" s="19">
        <v>0.351582</v>
      </c>
      <c r="J27" s="19">
        <v>0.043947</v>
      </c>
      <c r="K27" s="272">
        <v>20.449920183971994</v>
      </c>
      <c r="L27" s="272">
        <v>0.06309110881058314</v>
      </c>
      <c r="M27" s="272">
        <v>0.5245208904623798</v>
      </c>
      <c r="N27" s="272">
        <v>0.19599148102196123</v>
      </c>
      <c r="O27" s="272">
        <v>0.19615975849724596</v>
      </c>
      <c r="P27" s="273">
        <v>0.3910579754375851</v>
      </c>
      <c r="Q27" s="273">
        <v>0.03266366701142214</v>
      </c>
      <c r="R27" s="273">
        <v>0.10807057031598816</v>
      </c>
      <c r="S27" s="273">
        <v>0</v>
      </c>
      <c r="T27" s="273">
        <v>0</v>
      </c>
      <c r="U27" s="258">
        <v>0.003705162264525711</v>
      </c>
      <c r="V27" s="258">
        <v>0</v>
      </c>
      <c r="W27" s="258">
        <v>0</v>
      </c>
      <c r="X27" s="68">
        <v>0.0018685464317808034</v>
      </c>
      <c r="Y27" s="68">
        <v>0</v>
      </c>
      <c r="Z27" s="68">
        <v>0</v>
      </c>
      <c r="AA27" s="53">
        <f t="shared" si="0"/>
        <v>21.96704934422547</v>
      </c>
      <c r="AB27" s="252">
        <f t="shared" si="1"/>
        <v>0.5373659214613019</v>
      </c>
      <c r="AC27" s="69"/>
      <c r="AD27" s="69">
        <f>1/0.54</f>
        <v>1.8518518518518516</v>
      </c>
      <c r="AE27" s="69">
        <f>1/0.44</f>
        <v>2.272727272727273</v>
      </c>
      <c r="AF27" s="69">
        <v>1.1</v>
      </c>
      <c r="AG27" s="69">
        <v>1.3</v>
      </c>
      <c r="AH27" s="69"/>
      <c r="AI27" s="70"/>
    </row>
    <row r="28" spans="1:35" ht="14.25">
      <c r="A28" s="269">
        <v>40365</v>
      </c>
      <c r="B28" s="18" t="s">
        <v>1219</v>
      </c>
      <c r="C28" s="67" t="s">
        <v>644</v>
      </c>
      <c r="D28" s="159" t="s">
        <v>1057</v>
      </c>
      <c r="E28" s="66">
        <v>0.8819444444444445</v>
      </c>
      <c r="F28" s="85" t="s">
        <v>910</v>
      </c>
      <c r="G28" s="85" t="s">
        <v>911</v>
      </c>
      <c r="H28" s="19">
        <v>2.342418</v>
      </c>
      <c r="I28" s="19">
        <v>0.266671</v>
      </c>
      <c r="J28" s="19">
        <v>0.050116</v>
      </c>
      <c r="K28" s="272">
        <v>24.231521952015665</v>
      </c>
      <c r="L28" s="272">
        <v>0.0745556552962298</v>
      </c>
      <c r="M28" s="272">
        <v>0.6125628366247754</v>
      </c>
      <c r="N28" s="272">
        <v>0.23322955769544632</v>
      </c>
      <c r="O28" s="272">
        <v>0.15865676513791413</v>
      </c>
      <c r="P28" s="273">
        <v>0.3342923708791592</v>
      </c>
      <c r="Q28" s="273">
        <v>0.027030287288662223</v>
      </c>
      <c r="R28" s="273">
        <v>0.09594635033454897</v>
      </c>
      <c r="S28" s="273">
        <v>0</v>
      </c>
      <c r="T28" s="273">
        <v>0</v>
      </c>
      <c r="U28" s="258">
        <v>0.0025912420077392304</v>
      </c>
      <c r="V28" s="258">
        <v>0</v>
      </c>
      <c r="W28" s="258">
        <v>0</v>
      </c>
      <c r="X28" s="68">
        <v>0</v>
      </c>
      <c r="Y28" s="68">
        <v>0</v>
      </c>
      <c r="Z28" s="68">
        <v>0</v>
      </c>
      <c r="AA28" s="53">
        <f t="shared" si="0"/>
        <v>25.77038701728014</v>
      </c>
      <c r="AB28" s="252">
        <f t="shared" si="1"/>
        <v>0.45986025051010965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70"/>
    </row>
    <row r="29" spans="1:35" ht="14.25">
      <c r="A29" s="269">
        <v>40366</v>
      </c>
      <c r="B29" s="18" t="s">
        <v>1220</v>
      </c>
      <c r="C29" s="270" t="s">
        <v>643</v>
      </c>
      <c r="D29" s="159" t="s">
        <v>1058</v>
      </c>
      <c r="E29" s="66">
        <v>0.71875</v>
      </c>
      <c r="F29" s="85" t="s">
        <v>912</v>
      </c>
      <c r="G29" s="85" t="s">
        <v>913</v>
      </c>
      <c r="H29" s="19">
        <v>2.380575</v>
      </c>
      <c r="I29" s="19">
        <v>0.263096</v>
      </c>
      <c r="J29" s="19">
        <v>0.041091</v>
      </c>
      <c r="K29" s="272">
        <v>41.3601208144027</v>
      </c>
      <c r="L29" s="272">
        <v>0.10843267113398945</v>
      </c>
      <c r="M29" s="272">
        <v>0.8897806051206159</v>
      </c>
      <c r="N29" s="272">
        <v>0.3655939384855455</v>
      </c>
      <c r="O29" s="272">
        <v>0.1955407678257969</v>
      </c>
      <c r="P29" s="273">
        <v>0.4210463692983805</v>
      </c>
      <c r="Q29" s="273">
        <v>0.02942394280013332</v>
      </c>
      <c r="R29" s="273">
        <v>0.14542084286668164</v>
      </c>
      <c r="S29" s="273">
        <v>0.009182745832022717</v>
      </c>
      <c r="T29" s="273">
        <v>0.05577644447946858</v>
      </c>
      <c r="U29" s="273">
        <v>0.003</v>
      </c>
      <c r="V29" s="273">
        <v>0.004</v>
      </c>
      <c r="W29" s="273">
        <v>0</v>
      </c>
      <c r="X29" s="68">
        <v>0.0024861796679994936</v>
      </c>
      <c r="Y29" s="68">
        <v>0.003997759993356329</v>
      </c>
      <c r="Z29" s="68">
        <v>0</v>
      </c>
      <c r="AA29" s="53">
        <f t="shared" si="0"/>
        <v>43.593803081906685</v>
      </c>
      <c r="AB29" s="252">
        <f t="shared" si="1"/>
        <v>0.6743342849380426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70"/>
    </row>
    <row r="30" spans="1:35" ht="14.25">
      <c r="A30" s="269">
        <v>40366</v>
      </c>
      <c r="B30" s="18" t="s">
        <v>1221</v>
      </c>
      <c r="C30" s="270" t="s">
        <v>642</v>
      </c>
      <c r="D30" s="159" t="s">
        <v>1059</v>
      </c>
      <c r="E30" s="66">
        <v>0.9375</v>
      </c>
      <c r="F30" s="85" t="s">
        <v>914</v>
      </c>
      <c r="G30" s="85" t="s">
        <v>915</v>
      </c>
      <c r="H30" s="19">
        <v>2.345488</v>
      </c>
      <c r="I30" s="19">
        <v>0.310187</v>
      </c>
      <c r="J30" s="19">
        <v>0.042779</v>
      </c>
      <c r="K30" s="272">
        <v>33.782968249108194</v>
      </c>
      <c r="L30" s="272">
        <v>0.09595520125129574</v>
      </c>
      <c r="M30" s="272">
        <v>0.8071093297525813</v>
      </c>
      <c r="N30" s="272">
        <v>0.32597879216021897</v>
      </c>
      <c r="O30" s="272">
        <v>0.18779645417018653</v>
      </c>
      <c r="P30" s="273">
        <v>0.4160121473246529</v>
      </c>
      <c r="Q30" s="273">
        <v>0.03069995401330357</v>
      </c>
      <c r="R30" s="273">
        <v>0.13325239351400492</v>
      </c>
      <c r="S30" s="273">
        <v>0.006897960578938093</v>
      </c>
      <c r="T30" s="273">
        <v>0.054029305374530566</v>
      </c>
      <c r="U30" s="273">
        <v>0.002</v>
      </c>
      <c r="V30" s="273">
        <v>0</v>
      </c>
      <c r="W30" s="273">
        <v>0</v>
      </c>
      <c r="X30" s="68">
        <v>0.0013247217412212416</v>
      </c>
      <c r="Y30" s="68">
        <v>0</v>
      </c>
      <c r="Z30" s="68">
        <v>0</v>
      </c>
      <c r="AA30" s="53">
        <f t="shared" si="0"/>
        <v>35.84402450898913</v>
      </c>
      <c r="AB30" s="252">
        <f t="shared" si="1"/>
        <v>0.6442164825466512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70"/>
    </row>
    <row r="31" spans="1:35" ht="14.25">
      <c r="A31" s="269">
        <v>40367</v>
      </c>
      <c r="B31" s="18" t="s">
        <v>1222</v>
      </c>
      <c r="C31" s="67" t="s">
        <v>1138</v>
      </c>
      <c r="D31" s="159" t="s">
        <v>1060</v>
      </c>
      <c r="E31" s="66">
        <v>0.04791666666666666</v>
      </c>
      <c r="F31" s="86" t="s">
        <v>916</v>
      </c>
      <c r="G31" s="86" t="s">
        <v>917</v>
      </c>
      <c r="H31" s="19">
        <v>2.106789</v>
      </c>
      <c r="I31" s="19">
        <v>0.104372</v>
      </c>
      <c r="J31" s="19">
        <v>0.018418</v>
      </c>
      <c r="K31" s="257">
        <v>0.010057148254852879</v>
      </c>
      <c r="L31" s="257">
        <v>0.005439563358994946</v>
      </c>
      <c r="M31" s="257">
        <v>0.00858242218863647</v>
      </c>
      <c r="N31" s="257">
        <v>0.0033120896896991453</v>
      </c>
      <c r="O31" s="257">
        <v>0</v>
      </c>
      <c r="P31" s="257">
        <v>0.007273171895597362</v>
      </c>
      <c r="Q31" s="257">
        <v>0.00993427075976248</v>
      </c>
      <c r="R31" s="257">
        <v>0.017095317703218052</v>
      </c>
      <c r="S31" s="257">
        <v>0.0182389922150643</v>
      </c>
      <c r="T31" s="257">
        <v>0.020982316044133396</v>
      </c>
      <c r="U31" s="257">
        <v>0.003819883353471512</v>
      </c>
      <c r="V31" s="257">
        <v>0.014480758633967574</v>
      </c>
      <c r="W31" s="257">
        <v>0</v>
      </c>
      <c r="X31" s="257">
        <v>0.001674399285317378</v>
      </c>
      <c r="Y31" s="257">
        <v>0</v>
      </c>
      <c r="Z31" s="257">
        <v>0</v>
      </c>
      <c r="AA31" s="53">
        <f t="shared" si="0"/>
        <v>0.12089033338271549</v>
      </c>
      <c r="AB31" s="252">
        <f t="shared" si="1"/>
        <v>0.09349910989053203</v>
      </c>
      <c r="AC31" s="69"/>
      <c r="AD31" s="69">
        <v>2.3379887264625445</v>
      </c>
      <c r="AE31" s="69">
        <v>2.3821787817800635</v>
      </c>
      <c r="AF31" s="69">
        <v>1.3867924156303435</v>
      </c>
      <c r="AG31" s="69">
        <v>1.4130040191624713</v>
      </c>
      <c r="AH31" s="69">
        <v>1.3207014556983034</v>
      </c>
      <c r="AI31" s="70"/>
    </row>
    <row r="32" spans="1:35" ht="14.25">
      <c r="A32" s="269">
        <v>40367</v>
      </c>
      <c r="B32" s="18" t="s">
        <v>1223</v>
      </c>
      <c r="C32" s="67" t="s">
        <v>1355</v>
      </c>
      <c r="D32" s="159" t="s">
        <v>1061</v>
      </c>
      <c r="E32" s="66">
        <v>0.06041666666666667</v>
      </c>
      <c r="F32" s="86" t="s">
        <v>918</v>
      </c>
      <c r="G32" s="86" t="s">
        <v>919</v>
      </c>
      <c r="H32" s="19">
        <v>2.442423</v>
      </c>
      <c r="I32" s="19">
        <v>0.328438</v>
      </c>
      <c r="J32" s="19">
        <v>0.048848</v>
      </c>
      <c r="K32" s="257">
        <v>0.7633139042897221</v>
      </c>
      <c r="L32" s="257">
        <v>0.012008237446321414</v>
      </c>
      <c r="M32" s="257">
        <v>0.041155840826974995</v>
      </c>
      <c r="N32" s="257">
        <v>0.015196192375621932</v>
      </c>
      <c r="O32" s="257">
        <v>0.046426647752609754</v>
      </c>
      <c r="P32" s="257">
        <v>0.03684285255666148</v>
      </c>
      <c r="Q32" s="257">
        <v>0.06075798889294251</v>
      </c>
      <c r="R32" s="257">
        <v>0.13130551556498227</v>
      </c>
      <c r="S32" s="257">
        <v>0.14583951760581637</v>
      </c>
      <c r="T32" s="257">
        <v>0.10224662085469668</v>
      </c>
      <c r="U32" s="257">
        <v>0.04127826628483768</v>
      </c>
      <c r="V32" s="257">
        <v>0.12195236875831043</v>
      </c>
      <c r="W32" s="257">
        <v>0.15008570473655483</v>
      </c>
      <c r="X32" s="257">
        <v>0.010176686062854984</v>
      </c>
      <c r="Y32" s="257">
        <v>0.03578312901915995</v>
      </c>
      <c r="Z32" s="257">
        <v>0.059358182157159683</v>
      </c>
      <c r="AA32" s="71">
        <f t="shared" si="0"/>
        <v>1.7737276551852268</v>
      </c>
      <c r="AB32" s="252">
        <f t="shared" si="1"/>
        <v>0.8956268324939768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70"/>
    </row>
    <row r="33" spans="1:35" ht="14.25">
      <c r="A33" s="269">
        <v>40367</v>
      </c>
      <c r="B33" s="18" t="s">
        <v>1224</v>
      </c>
      <c r="C33" s="67" t="s">
        <v>1138</v>
      </c>
      <c r="D33" s="159" t="s">
        <v>1062</v>
      </c>
      <c r="E33" s="66">
        <v>0.0625</v>
      </c>
      <c r="F33" s="86" t="s">
        <v>918</v>
      </c>
      <c r="G33" s="86" t="s">
        <v>919</v>
      </c>
      <c r="H33" s="19">
        <v>2.474016</v>
      </c>
      <c r="I33" s="19">
        <v>0.391352</v>
      </c>
      <c r="J33" s="19">
        <v>0.051298</v>
      </c>
      <c r="K33" s="257">
        <v>0.037054060699078746</v>
      </c>
      <c r="L33" s="257">
        <v>0.016704074296208824</v>
      </c>
      <c r="M33" s="257">
        <v>0.027954535294796953</v>
      </c>
      <c r="N33" s="257">
        <v>0.01788632612995876</v>
      </c>
      <c r="O33" s="257">
        <v>0</v>
      </c>
      <c r="P33" s="257">
        <v>0.01362057433970856</v>
      </c>
      <c r="Q33" s="257">
        <v>0.04878263259754578</v>
      </c>
      <c r="R33" s="257">
        <v>0.12334441808072093</v>
      </c>
      <c r="S33" s="257">
        <v>0.16388831592728403</v>
      </c>
      <c r="T33" s="257">
        <v>0.12453096539162112</v>
      </c>
      <c r="U33" s="257">
        <v>0.03619330908621935</v>
      </c>
      <c r="V33" s="257">
        <v>0.13541444294479735</v>
      </c>
      <c r="W33" s="257">
        <v>0.18028373332712377</v>
      </c>
      <c r="X33" s="257">
        <v>0.011854878936583262</v>
      </c>
      <c r="Y33" s="257">
        <v>0.045540815837407725</v>
      </c>
      <c r="Z33" s="257">
        <v>0.09056604861710287</v>
      </c>
      <c r="AA33" s="71">
        <f t="shared" si="0"/>
        <v>1.073619131506158</v>
      </c>
      <c r="AB33" s="252">
        <f t="shared" si="1"/>
        <v>0.9740201350861146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70"/>
    </row>
    <row r="34" spans="1:35" ht="14.25">
      <c r="A34" s="269">
        <v>40367</v>
      </c>
      <c r="B34" s="18" t="s">
        <v>1225</v>
      </c>
      <c r="C34" s="67" t="s">
        <v>1355</v>
      </c>
      <c r="D34" s="159" t="s">
        <v>1063</v>
      </c>
      <c r="E34" s="66">
        <v>0.06736111111111111</v>
      </c>
      <c r="F34" s="86" t="s">
        <v>918</v>
      </c>
      <c r="G34" s="86" t="s">
        <v>919</v>
      </c>
      <c r="H34" s="19">
        <v>3.271671</v>
      </c>
      <c r="I34" s="19">
        <v>2.977506</v>
      </c>
      <c r="J34" s="19">
        <v>0.275329</v>
      </c>
      <c r="K34" s="257">
        <v>0.2371746084917511</v>
      </c>
      <c r="L34" s="257">
        <v>0.008751729335901515</v>
      </c>
      <c r="M34" s="257">
        <v>0.0486832091114647</v>
      </c>
      <c r="N34" s="257">
        <v>0.015075471066074868</v>
      </c>
      <c r="O34" s="257">
        <v>0.18245572397621637</v>
      </c>
      <c r="P34" s="257">
        <v>0.03577653874020195</v>
      </c>
      <c r="Q34" s="257">
        <v>0.19964784470210198</v>
      </c>
      <c r="R34" s="257">
        <v>0.8059242017638137</v>
      </c>
      <c r="S34" s="257">
        <v>1.7409855565600159</v>
      </c>
      <c r="T34" s="257">
        <v>1.7471160236050702</v>
      </c>
      <c r="U34" s="257">
        <v>0.3499137348473992</v>
      </c>
      <c r="V34" s="257">
        <v>1.5723822918519106</v>
      </c>
      <c r="W34" s="257">
        <v>2.2485982931364608</v>
      </c>
      <c r="X34" s="257">
        <v>0.10607565705229934</v>
      </c>
      <c r="Y34" s="257">
        <v>0.49702709964517966</v>
      </c>
      <c r="Z34" s="257">
        <v>1.0464057044857076</v>
      </c>
      <c r="AA34" s="71">
        <f t="shared" si="0"/>
        <v>10.84199368837157</v>
      </c>
      <c r="AB34" s="252">
        <f t="shared" si="1"/>
        <v>10.349852946390161</v>
      </c>
      <c r="AC34" s="72">
        <v>65.54696801386905</v>
      </c>
      <c r="AD34" s="72">
        <v>1.3722415673770767</v>
      </c>
      <c r="AE34" s="72">
        <v>1.7147551020408163</v>
      </c>
      <c r="AF34" s="72">
        <v>1.038088777279237</v>
      </c>
      <c r="AG34" s="72">
        <v>1.2971972789115647</v>
      </c>
      <c r="AH34" s="72">
        <v>0.4853603636006103</v>
      </c>
      <c r="AI34" s="70"/>
    </row>
    <row r="35" spans="1:35" ht="14.25">
      <c r="A35" s="263">
        <v>40367</v>
      </c>
      <c r="B35" s="247" t="s">
        <v>1226</v>
      </c>
      <c r="C35" s="67" t="s">
        <v>1355</v>
      </c>
      <c r="D35" s="266" t="s">
        <v>1064</v>
      </c>
      <c r="E35" s="66">
        <v>0.07361111111111111</v>
      </c>
      <c r="F35" s="235" t="s">
        <v>920</v>
      </c>
      <c r="G35" s="235"/>
      <c r="H35" s="19">
        <v>2.889308</v>
      </c>
      <c r="I35" s="19">
        <v>1.424021</v>
      </c>
      <c r="J35" s="19">
        <v>0.156346</v>
      </c>
      <c r="K35" s="257">
        <v>0.4968179720716545</v>
      </c>
      <c r="L35" s="257">
        <v>0.010727023596026357</v>
      </c>
      <c r="M35" s="257">
        <v>0.05543395732161928</v>
      </c>
      <c r="N35" s="257">
        <v>0.019869748322485743</v>
      </c>
      <c r="O35" s="257">
        <v>0.10928361577367159</v>
      </c>
      <c r="P35" s="257">
        <v>0.05281581634231614</v>
      </c>
      <c r="Q35" s="257">
        <v>0.1567893938925157</v>
      </c>
      <c r="R35" s="257">
        <v>0.29065777667770176</v>
      </c>
      <c r="S35" s="257">
        <v>0.2909139568701463</v>
      </c>
      <c r="T35" s="257">
        <v>0.2152482905850685</v>
      </c>
      <c r="U35" s="257">
        <v>0.08518560126957002</v>
      </c>
      <c r="V35" s="257">
        <v>0.23174050840283095</v>
      </c>
      <c r="W35" s="257">
        <v>0.2999639289072054</v>
      </c>
      <c r="X35" s="257">
        <v>0.027450419232078214</v>
      </c>
      <c r="Y35" s="257">
        <v>0.07945855635654837</v>
      </c>
      <c r="Z35" s="257">
        <v>0.15060548869156276</v>
      </c>
      <c r="AA35" s="71">
        <f aca="true" t="shared" si="2" ref="AA35:AA54">SUM(K35:Z35)</f>
        <v>2.5729620543130016</v>
      </c>
      <c r="AB35" s="252">
        <f aca="true" t="shared" si="3" ref="AB35:AB54">SUM(P35:Z35)</f>
        <v>1.8808297372275442</v>
      </c>
      <c r="AC35" s="72">
        <v>50.234067258808295</v>
      </c>
      <c r="AD35" s="72">
        <v>1.864377368829627</v>
      </c>
      <c r="AE35" s="72">
        <v>2.566798418972332</v>
      </c>
      <c r="AF35" s="72">
        <v>0.9862014408473584</v>
      </c>
      <c r="AG35" s="72">
        <v>1.3577617608308146</v>
      </c>
      <c r="AH35" s="72">
        <v>0.8119301616736286</v>
      </c>
      <c r="AI35" s="70"/>
    </row>
    <row r="36" spans="1:35" ht="14.25">
      <c r="A36" s="263">
        <v>40367</v>
      </c>
      <c r="B36" s="247" t="s">
        <v>1227</v>
      </c>
      <c r="C36" s="67" t="s">
        <v>634</v>
      </c>
      <c r="D36" s="266" t="s">
        <v>1065</v>
      </c>
      <c r="E36" s="66">
        <v>0.13472222222222222</v>
      </c>
      <c r="F36" s="85" t="s">
        <v>921</v>
      </c>
      <c r="G36" s="85" t="s">
        <v>922</v>
      </c>
      <c r="H36" s="19">
        <v>2.335984</v>
      </c>
      <c r="I36" s="19">
        <v>0.378252</v>
      </c>
      <c r="J36" s="19">
        <v>0.044079</v>
      </c>
      <c r="K36" s="257">
        <v>34.24121855473776</v>
      </c>
      <c r="L36" s="257">
        <v>0.10825435688918626</v>
      </c>
      <c r="M36" s="257">
        <v>0.8066996139791034</v>
      </c>
      <c r="N36" s="257">
        <v>0.3428005455762005</v>
      </c>
      <c r="O36" s="257">
        <v>0</v>
      </c>
      <c r="P36" s="257">
        <v>0.37757366750471616</v>
      </c>
      <c r="Q36" s="257">
        <v>0.029705043883513683</v>
      </c>
      <c r="R36" s="257">
        <v>0.12707939261650492</v>
      </c>
      <c r="S36" s="257">
        <v>0.00846942160539029</v>
      </c>
      <c r="T36" s="257">
        <v>0</v>
      </c>
      <c r="U36" s="257">
        <v>0.002583698902833002</v>
      </c>
      <c r="V36" s="257">
        <v>0.004672188849289679</v>
      </c>
      <c r="W36" s="257">
        <v>0.004342893891085473</v>
      </c>
      <c r="X36" s="257">
        <v>0.002689624801399105</v>
      </c>
      <c r="Y36" s="257">
        <v>0.004252089916796493</v>
      </c>
      <c r="Z36" s="257">
        <v>0.004051816316200005</v>
      </c>
      <c r="AA36" s="71">
        <f t="shared" si="2"/>
        <v>36.06439290946999</v>
      </c>
      <c r="AB36" s="252">
        <f t="shared" si="3"/>
        <v>0.5654198382877288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70"/>
    </row>
    <row r="37" spans="1:35" ht="14.25">
      <c r="A37" s="263">
        <v>40367</v>
      </c>
      <c r="B37" s="247" t="s">
        <v>1228</v>
      </c>
      <c r="C37" s="67" t="s">
        <v>635</v>
      </c>
      <c r="D37" s="266" t="s">
        <v>1066</v>
      </c>
      <c r="E37" s="66">
        <v>0.14652777777777778</v>
      </c>
      <c r="F37" s="85" t="s">
        <v>921</v>
      </c>
      <c r="G37" s="85" t="s">
        <v>922</v>
      </c>
      <c r="H37" s="19">
        <v>2.351863</v>
      </c>
      <c r="I37" s="19">
        <v>0.390065</v>
      </c>
      <c r="J37" s="19">
        <v>0.041667</v>
      </c>
      <c r="K37" s="257">
        <v>23.634986026294264</v>
      </c>
      <c r="L37" s="257">
        <v>0.06858788984037895</v>
      </c>
      <c r="M37" s="257">
        <v>0.5705426768822596</v>
      </c>
      <c r="N37" s="257">
        <v>0.2293942608097524</v>
      </c>
      <c r="O37" s="257">
        <v>0.13639466831595892</v>
      </c>
      <c r="P37" s="257">
        <v>0.37580282854731184</v>
      </c>
      <c r="Q37" s="257">
        <v>0.02934678127853095</v>
      </c>
      <c r="R37" s="257">
        <v>0.09983531722106424</v>
      </c>
      <c r="S37" s="257">
        <v>0.00711184992506589</v>
      </c>
      <c r="T37" s="257">
        <v>0</v>
      </c>
      <c r="U37" s="257">
        <v>0.0027918657848487903</v>
      </c>
      <c r="V37" s="257">
        <v>0</v>
      </c>
      <c r="W37" s="257">
        <v>0</v>
      </c>
      <c r="X37" s="257">
        <v>0.002721916935108784</v>
      </c>
      <c r="Y37" s="257">
        <v>0.004687085493789943</v>
      </c>
      <c r="Z37" s="257">
        <v>0</v>
      </c>
      <c r="AA37" s="71">
        <f t="shared" si="2"/>
        <v>25.162203167328332</v>
      </c>
      <c r="AB37" s="252">
        <f t="shared" si="3"/>
        <v>0.5222976451857204</v>
      </c>
      <c r="AC37" s="72">
        <v>654.0182767034553</v>
      </c>
      <c r="AD37" s="72">
        <v>1.947216982372588</v>
      </c>
      <c r="AE37" s="72">
        <v>2.755432073695287</v>
      </c>
      <c r="AF37" s="72">
        <v>1.091338545749335</v>
      </c>
      <c r="AG37" s="72">
        <v>1.5443113219738227</v>
      </c>
      <c r="AH37" s="72">
        <v>0.8536722156880248</v>
      </c>
      <c r="AI37" s="70"/>
    </row>
    <row r="38" spans="1:35" ht="14.25">
      <c r="A38" s="263">
        <v>40367</v>
      </c>
      <c r="B38" s="247" t="s">
        <v>1229</v>
      </c>
      <c r="C38" s="67" t="s">
        <v>636</v>
      </c>
      <c r="D38" s="266" t="s">
        <v>1067</v>
      </c>
      <c r="E38" s="66">
        <v>0.15694444444444444</v>
      </c>
      <c r="F38" s="85" t="s">
        <v>921</v>
      </c>
      <c r="G38" s="85" t="s">
        <v>922</v>
      </c>
      <c r="H38" s="19">
        <v>2.351791</v>
      </c>
      <c r="I38" s="19">
        <v>0.299136</v>
      </c>
      <c r="J38" s="19">
        <v>0.046497</v>
      </c>
      <c r="K38" s="257">
        <v>19.955672228673627</v>
      </c>
      <c r="L38" s="257">
        <v>0.06510987188961267</v>
      </c>
      <c r="M38" s="257">
        <v>0.510178211919296</v>
      </c>
      <c r="N38" s="257">
        <v>0.19972384542298782</v>
      </c>
      <c r="O38" s="257">
        <v>0.14412463283923171</v>
      </c>
      <c r="P38" s="257">
        <v>0.389112032581521</v>
      </c>
      <c r="Q38" s="257">
        <v>0.03401989300787655</v>
      </c>
      <c r="R38" s="257">
        <v>0.11164203338799429</v>
      </c>
      <c r="S38" s="257">
        <v>0.011154063281271</v>
      </c>
      <c r="T38" s="257">
        <v>0</v>
      </c>
      <c r="U38" s="257">
        <v>0.002712261987102263</v>
      </c>
      <c r="V38" s="257">
        <v>0</v>
      </c>
      <c r="W38" s="257">
        <v>0</v>
      </c>
      <c r="X38" s="257">
        <v>0</v>
      </c>
      <c r="Y38" s="257">
        <v>0</v>
      </c>
      <c r="Z38" s="257">
        <v>0</v>
      </c>
      <c r="AA38" s="71">
        <f t="shared" si="2"/>
        <v>21.423449074990526</v>
      </c>
      <c r="AB38" s="252">
        <f t="shared" si="3"/>
        <v>0.5486402842457652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70"/>
    </row>
    <row r="39" spans="1:35" ht="14.25">
      <c r="A39" s="263">
        <v>40367</v>
      </c>
      <c r="B39" s="247" t="s">
        <v>1230</v>
      </c>
      <c r="C39" s="67" t="s">
        <v>637</v>
      </c>
      <c r="D39" s="266" t="s">
        <v>1068</v>
      </c>
      <c r="E39" s="66">
        <v>0.16666666666666666</v>
      </c>
      <c r="F39" s="85" t="s">
        <v>921</v>
      </c>
      <c r="G39" s="85" t="s">
        <v>922</v>
      </c>
      <c r="H39" s="19">
        <v>2.357571</v>
      </c>
      <c r="I39" s="19">
        <v>0.390067</v>
      </c>
      <c r="J39" s="19">
        <v>0.042862</v>
      </c>
      <c r="K39" s="257">
        <v>11.576404661856813</v>
      </c>
      <c r="L39" s="257">
        <v>0.03639958772694839</v>
      </c>
      <c r="M39" s="257">
        <v>0.287783080948228</v>
      </c>
      <c r="N39" s="257">
        <v>0.11164766510742884</v>
      </c>
      <c r="O39" s="257">
        <v>0.1261370015063823</v>
      </c>
      <c r="P39" s="257">
        <v>0.27772254622816783</v>
      </c>
      <c r="Q39" s="257">
        <v>0.027911155207417073</v>
      </c>
      <c r="R39" s="257">
        <v>0.09049504124996352</v>
      </c>
      <c r="S39" s="257">
        <v>0</v>
      </c>
      <c r="T39" s="257">
        <v>0</v>
      </c>
      <c r="U39" s="257">
        <v>0.0031682529452910706</v>
      </c>
      <c r="V39" s="257">
        <v>0</v>
      </c>
      <c r="W39" s="257">
        <v>0</v>
      </c>
      <c r="X39" s="257">
        <v>0</v>
      </c>
      <c r="Y39" s="257">
        <v>0</v>
      </c>
      <c r="Z39" s="257">
        <v>0</v>
      </c>
      <c r="AA39" s="71">
        <f t="shared" si="2"/>
        <v>12.537668992776641</v>
      </c>
      <c r="AB39" s="252">
        <f t="shared" si="3"/>
        <v>0.3992969956308395</v>
      </c>
      <c r="AC39" s="72">
        <v>91.12430410711147</v>
      </c>
      <c r="AD39" s="72">
        <v>2.012849603879517</v>
      </c>
      <c r="AE39" s="72">
        <v>2.605624080364766</v>
      </c>
      <c r="AF39" s="72">
        <v>1.0822660819732706</v>
      </c>
      <c r="AG39" s="72">
        <v>1.4009882105033697</v>
      </c>
      <c r="AH39" s="72">
        <v>0.8014912592960097</v>
      </c>
      <c r="AI39" s="70"/>
    </row>
    <row r="40" spans="1:35" ht="14.25">
      <c r="A40" s="263">
        <v>40367</v>
      </c>
      <c r="B40" s="247" t="s">
        <v>1231</v>
      </c>
      <c r="C40" s="67" t="s">
        <v>638</v>
      </c>
      <c r="D40" s="266" t="s">
        <v>1069</v>
      </c>
      <c r="E40" s="66">
        <v>0.1763888888888889</v>
      </c>
      <c r="F40" s="85" t="s">
        <v>921</v>
      </c>
      <c r="G40" s="85" t="s">
        <v>922</v>
      </c>
      <c r="H40" s="19">
        <v>2.336522</v>
      </c>
      <c r="I40" s="19">
        <v>0.333248</v>
      </c>
      <c r="J40" s="19">
        <v>0.041562</v>
      </c>
      <c r="K40" s="257">
        <v>22.437020133233595</v>
      </c>
      <c r="L40" s="257">
        <v>0.06983167614638759</v>
      </c>
      <c r="M40" s="257">
        <v>0.5661090567795294</v>
      </c>
      <c r="N40" s="257">
        <v>0.23314792598760814</v>
      </c>
      <c r="O40" s="257">
        <v>0.19403467390230475</v>
      </c>
      <c r="P40" s="257">
        <v>0.4917650988299006</v>
      </c>
      <c r="Q40" s="257">
        <v>0.04381188025788413</v>
      </c>
      <c r="R40" s="257">
        <v>0.14172190831245995</v>
      </c>
      <c r="S40" s="257">
        <v>0</v>
      </c>
      <c r="T40" s="257">
        <v>0</v>
      </c>
      <c r="U40" s="257">
        <v>0.002722590518646836</v>
      </c>
      <c r="V40" s="257">
        <v>0</v>
      </c>
      <c r="W40" s="257">
        <v>0</v>
      </c>
      <c r="X40" s="257">
        <v>0</v>
      </c>
      <c r="Y40" s="257">
        <v>0</v>
      </c>
      <c r="Z40" s="257">
        <v>0</v>
      </c>
      <c r="AA40" s="71">
        <f t="shared" si="2"/>
        <v>24.180164943968318</v>
      </c>
      <c r="AB40" s="252">
        <f t="shared" si="3"/>
        <v>0.6800214779188914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70"/>
    </row>
    <row r="41" spans="1:35" ht="14.25">
      <c r="A41" s="263">
        <v>40367</v>
      </c>
      <c r="B41" s="247" t="s">
        <v>1232</v>
      </c>
      <c r="C41" s="67" t="s">
        <v>639</v>
      </c>
      <c r="D41" s="266" t="s">
        <v>1070</v>
      </c>
      <c r="E41" s="66">
        <v>0.1840277777777778</v>
      </c>
      <c r="F41" s="85" t="s">
        <v>921</v>
      </c>
      <c r="G41" s="85" t="s">
        <v>922</v>
      </c>
      <c r="H41" s="19">
        <v>2.361789</v>
      </c>
      <c r="I41" s="19">
        <v>0.388767</v>
      </c>
      <c r="J41" s="19">
        <v>0.047246</v>
      </c>
      <c r="K41" s="257">
        <v>30.657464700870648</v>
      </c>
      <c r="L41" s="257">
        <v>0.08691867431284436</v>
      </c>
      <c r="M41" s="257">
        <v>0.7418925863398382</v>
      </c>
      <c r="N41" s="257">
        <v>0.3041969490222349</v>
      </c>
      <c r="O41" s="257">
        <v>0.20766769474935987</v>
      </c>
      <c r="P41" s="257">
        <v>0.5447206884140082</v>
      </c>
      <c r="Q41" s="257">
        <v>0.05169677700309724</v>
      </c>
      <c r="R41" s="257">
        <v>0.14723754993578891</v>
      </c>
      <c r="S41" s="257">
        <v>0.01618745639644684</v>
      </c>
      <c r="T41" s="257">
        <v>0.062981483209577</v>
      </c>
      <c r="U41" s="257">
        <v>0.005524144762303108</v>
      </c>
      <c r="V41" s="257">
        <v>0.009989495111831453</v>
      </c>
      <c r="W41" s="257">
        <v>0.009285437446047724</v>
      </c>
      <c r="X41" s="257">
        <v>0.0047770386466345835</v>
      </c>
      <c r="Y41" s="257">
        <v>0.007856971458280565</v>
      </c>
      <c r="Z41" s="257">
        <v>0.015169192895453676</v>
      </c>
      <c r="AA41" s="71">
        <f t="shared" si="2"/>
        <v>32.87356684057439</v>
      </c>
      <c r="AB41" s="252">
        <f t="shared" si="3"/>
        <v>0.8754262352794694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70"/>
    </row>
    <row r="42" spans="1:35" ht="14.25">
      <c r="A42" s="263">
        <v>40367</v>
      </c>
      <c r="B42" s="247" t="s">
        <v>1233</v>
      </c>
      <c r="C42" s="67" t="s">
        <v>640</v>
      </c>
      <c r="D42" s="266" t="s">
        <v>1071</v>
      </c>
      <c r="E42" s="66">
        <v>0.19236111111111112</v>
      </c>
      <c r="F42" s="85" t="s">
        <v>921</v>
      </c>
      <c r="G42" s="85" t="s">
        <v>922</v>
      </c>
      <c r="H42" s="20">
        <v>2.904775</v>
      </c>
      <c r="I42" s="20">
        <v>1.797146</v>
      </c>
      <c r="J42" s="20">
        <v>0.160003</v>
      </c>
      <c r="K42" s="257">
        <v>32.189323681120584</v>
      </c>
      <c r="L42" s="257">
        <v>0.1091279949168986</v>
      </c>
      <c r="M42" s="257">
        <v>0.8729797341931567</v>
      </c>
      <c r="N42" s="257">
        <v>0.35261197132775624</v>
      </c>
      <c r="O42" s="257">
        <v>0.2894535546010407</v>
      </c>
      <c r="P42" s="257">
        <v>0.535474629591919</v>
      </c>
      <c r="Q42" s="257">
        <v>0.21593666401843137</v>
      </c>
      <c r="R42" s="257">
        <v>0.40481145561843124</v>
      </c>
      <c r="S42" s="257">
        <v>0.24178144765733608</v>
      </c>
      <c r="T42" s="257">
        <v>0.2490704571258357</v>
      </c>
      <c r="U42" s="257">
        <v>0.08141568051078704</v>
      </c>
      <c r="V42" s="257">
        <v>0.2829504999026034</v>
      </c>
      <c r="W42" s="257">
        <v>0.45341458097206383</v>
      </c>
      <c r="X42" s="257">
        <v>0.026169340646778543</v>
      </c>
      <c r="Y42" s="257">
        <v>0.08125130141165007</v>
      </c>
      <c r="Z42" s="257">
        <v>0.1872848486388084</v>
      </c>
      <c r="AA42" s="71">
        <f t="shared" si="2"/>
        <v>36.57305784225408</v>
      </c>
      <c r="AB42" s="252">
        <f t="shared" si="3"/>
        <v>2.7595609060946455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70"/>
    </row>
    <row r="43" spans="1:35" ht="14.25">
      <c r="A43" s="263">
        <v>40367</v>
      </c>
      <c r="B43" s="247" t="s">
        <v>1234</v>
      </c>
      <c r="C43" s="67" t="s">
        <v>1138</v>
      </c>
      <c r="D43" s="266" t="s">
        <v>1072</v>
      </c>
      <c r="E43" s="66">
        <v>0.1986111111111111</v>
      </c>
      <c r="F43" s="85" t="s">
        <v>921</v>
      </c>
      <c r="G43" s="85" t="s">
        <v>923</v>
      </c>
      <c r="H43" s="19">
        <v>2.897803</v>
      </c>
      <c r="I43" s="19">
        <v>1.940056</v>
      </c>
      <c r="J43" s="19">
        <v>0.15516</v>
      </c>
      <c r="K43" s="257">
        <v>0.03426277293486845</v>
      </c>
      <c r="L43" s="257">
        <v>0.012888716648107177</v>
      </c>
      <c r="M43" s="257">
        <v>0.07655287001653184</v>
      </c>
      <c r="N43" s="257">
        <v>0.028726410235026905</v>
      </c>
      <c r="O43" s="257">
        <v>0.13804747631825517</v>
      </c>
      <c r="P43" s="257">
        <v>0.058644232544074276</v>
      </c>
      <c r="Q43" s="257">
        <v>0.2160287858972798</v>
      </c>
      <c r="R43" s="257">
        <v>0.3173646124199973</v>
      </c>
      <c r="S43" s="257">
        <v>0.24872721994656233</v>
      </c>
      <c r="T43" s="257">
        <v>0.16695798822067837</v>
      </c>
      <c r="U43" s="257">
        <v>0.09081653124686528</v>
      </c>
      <c r="V43" s="257">
        <v>0.26545308115709154</v>
      </c>
      <c r="W43" s="257">
        <v>0.3839443168317196</v>
      </c>
      <c r="X43" s="257">
        <v>0.02435948465795065</v>
      </c>
      <c r="Y43" s="257">
        <v>0.07704423856595465</v>
      </c>
      <c r="Z43" s="257">
        <v>0.16671109112545016</v>
      </c>
      <c r="AA43" s="71">
        <f t="shared" si="2"/>
        <v>2.3065298287664135</v>
      </c>
      <c r="AB43" s="252">
        <f t="shared" si="3"/>
        <v>2.016051582613624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70"/>
    </row>
    <row r="44" spans="1:35" ht="14.25">
      <c r="A44" s="263">
        <v>40367</v>
      </c>
      <c r="B44" s="247" t="s">
        <v>1235</v>
      </c>
      <c r="C44" s="67" t="s">
        <v>641</v>
      </c>
      <c r="D44" s="266" t="s">
        <v>1073</v>
      </c>
      <c r="E44" s="66">
        <v>0.2020833333333333</v>
      </c>
      <c r="F44" s="85" t="s">
        <v>921</v>
      </c>
      <c r="G44" s="85" t="s">
        <v>923</v>
      </c>
      <c r="H44" s="20">
        <v>2.900046</v>
      </c>
      <c r="I44" s="20">
        <v>3.076776</v>
      </c>
      <c r="J44" s="20">
        <v>0.216034</v>
      </c>
      <c r="K44" s="257">
        <v>24.04368618856579</v>
      </c>
      <c r="L44" s="257">
        <v>0.07608949222535161</v>
      </c>
      <c r="M44" s="257">
        <v>0.6593983137570976</v>
      </c>
      <c r="N44" s="257">
        <v>0.2626748050677848</v>
      </c>
      <c r="O44" s="257">
        <v>0.24048169312552636</v>
      </c>
      <c r="P44" s="257">
        <v>0.44494718977183556</v>
      </c>
      <c r="Q44" s="257">
        <v>0.18398127008099024</v>
      </c>
      <c r="R44" s="257">
        <v>0.3286900716622988</v>
      </c>
      <c r="S44" s="257">
        <v>0.22764837353232947</v>
      </c>
      <c r="T44" s="257">
        <v>0.2006103732658168</v>
      </c>
      <c r="U44" s="257">
        <v>0.054562783159391545</v>
      </c>
      <c r="V44" s="257">
        <v>0.171565912180695</v>
      </c>
      <c r="W44" s="257">
        <v>0.2737469274828017</v>
      </c>
      <c r="X44" s="257">
        <v>0.020960907771805922</v>
      </c>
      <c r="Y44" s="257">
        <v>0.0630258369238514</v>
      </c>
      <c r="Z44" s="257">
        <v>0.13503292542086795</v>
      </c>
      <c r="AA44" s="71">
        <f t="shared" si="2"/>
        <v>27.387103063994235</v>
      </c>
      <c r="AB44" s="252">
        <f t="shared" si="3"/>
        <v>2.1047725712526844</v>
      </c>
      <c r="AC44" s="72">
        <v>147.48187957180585</v>
      </c>
      <c r="AD44" s="72">
        <v>1.8344721011408625</v>
      </c>
      <c r="AE44" s="72">
        <v>2.7456897838547887</v>
      </c>
      <c r="AF44" s="72">
        <v>0.8728737884926681</v>
      </c>
      <c r="AG44" s="72">
        <v>1.3064470384523525</v>
      </c>
      <c r="AH44" s="72">
        <v>0.773066891348238</v>
      </c>
      <c r="AI44" s="70"/>
    </row>
    <row r="45" spans="1:35" ht="14.25">
      <c r="A45" s="263">
        <v>40367</v>
      </c>
      <c r="B45" s="247" t="s">
        <v>1236</v>
      </c>
      <c r="C45" s="67" t="s">
        <v>633</v>
      </c>
      <c r="D45" s="266" t="s">
        <v>1074</v>
      </c>
      <c r="E45" s="66">
        <v>0.6013888888888889</v>
      </c>
      <c r="F45" s="85" t="s">
        <v>924</v>
      </c>
      <c r="G45" s="85" t="s">
        <v>925</v>
      </c>
      <c r="H45" s="19">
        <v>2.334616</v>
      </c>
      <c r="I45" s="19">
        <v>0.31009</v>
      </c>
      <c r="J45" s="19">
        <v>0.048852</v>
      </c>
      <c r="K45" s="257">
        <v>14.477350232622513</v>
      </c>
      <c r="L45" s="257">
        <v>0.044875597525790754</v>
      </c>
      <c r="M45" s="257">
        <v>0.3691918896187546</v>
      </c>
      <c r="N45" s="257">
        <v>0.14997285183489656</v>
      </c>
      <c r="O45" s="257">
        <v>0</v>
      </c>
      <c r="P45" s="257">
        <v>0.29113029871549706</v>
      </c>
      <c r="Q45" s="257">
        <v>0.027837618766741932</v>
      </c>
      <c r="R45" s="257">
        <v>0.08629396107043164</v>
      </c>
      <c r="S45" s="257">
        <v>0</v>
      </c>
      <c r="T45" s="257">
        <v>0</v>
      </c>
      <c r="U45" s="257">
        <v>0.0029486940123248035</v>
      </c>
      <c r="V45" s="257">
        <v>0</v>
      </c>
      <c r="W45" s="257">
        <v>0</v>
      </c>
      <c r="X45" s="257">
        <v>0</v>
      </c>
      <c r="Y45" s="257">
        <v>0</v>
      </c>
      <c r="Z45" s="257">
        <v>0</v>
      </c>
      <c r="AA45" s="71">
        <f t="shared" si="2"/>
        <v>15.44960114416695</v>
      </c>
      <c r="AB45" s="252">
        <f t="shared" si="3"/>
        <v>0.40821057256499543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70"/>
    </row>
    <row r="46" spans="1:35" ht="14.25">
      <c r="A46" s="263">
        <v>40367</v>
      </c>
      <c r="B46" s="247" t="s">
        <v>1237</v>
      </c>
      <c r="C46" s="67" t="s">
        <v>884</v>
      </c>
      <c r="D46" s="266" t="s">
        <v>1075</v>
      </c>
      <c r="E46" s="66">
        <v>0.6145833333333334</v>
      </c>
      <c r="F46" s="85" t="s">
        <v>924</v>
      </c>
      <c r="G46" s="85" t="s">
        <v>925</v>
      </c>
      <c r="H46" s="19">
        <v>2.347507</v>
      </c>
      <c r="I46" s="19">
        <v>0.329601</v>
      </c>
      <c r="J46" s="19">
        <v>0.052543</v>
      </c>
      <c r="K46" s="257">
        <v>8.304407068331667</v>
      </c>
      <c r="L46" s="257">
        <v>0.0284269338792051</v>
      </c>
      <c r="M46" s="257">
        <v>0.21618834422230582</v>
      </c>
      <c r="N46" s="257">
        <v>0.08378763157348153</v>
      </c>
      <c r="O46" s="257">
        <v>0.11455827542677002</v>
      </c>
      <c r="P46" s="257">
        <v>0.19662242883755637</v>
      </c>
      <c r="Q46" s="257">
        <v>0.021182776681155847</v>
      </c>
      <c r="R46" s="257">
        <v>0.06851532595491099</v>
      </c>
      <c r="S46" s="257">
        <v>0</v>
      </c>
      <c r="T46" s="257">
        <v>0</v>
      </c>
      <c r="U46" s="257">
        <v>0.0018911766500174251</v>
      </c>
      <c r="V46" s="257">
        <v>0</v>
      </c>
      <c r="W46" s="257">
        <v>0</v>
      </c>
      <c r="X46" s="257">
        <v>0</v>
      </c>
      <c r="Y46" s="257">
        <v>0</v>
      </c>
      <c r="Z46" s="257">
        <v>0</v>
      </c>
      <c r="AA46" s="71">
        <f t="shared" si="2"/>
        <v>9.03557996155707</v>
      </c>
      <c r="AB46" s="252">
        <f t="shared" si="3"/>
        <v>0.2882117081236406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70"/>
    </row>
    <row r="47" spans="1:35" ht="14.25">
      <c r="A47" s="263">
        <v>40367</v>
      </c>
      <c r="B47" s="247" t="s">
        <v>1238</v>
      </c>
      <c r="C47" s="67" t="s">
        <v>883</v>
      </c>
      <c r="D47" s="266" t="s">
        <v>1076</v>
      </c>
      <c r="E47" s="66">
        <v>0.6284722222222222</v>
      </c>
      <c r="F47" s="85" t="s">
        <v>924</v>
      </c>
      <c r="G47" s="85" t="s">
        <v>925</v>
      </c>
      <c r="H47" s="19">
        <v>2.34225</v>
      </c>
      <c r="I47" s="19">
        <v>0.362481</v>
      </c>
      <c r="J47" s="19">
        <v>0.048881</v>
      </c>
      <c r="K47" s="257">
        <v>7.302946118513752</v>
      </c>
      <c r="L47" s="257">
        <v>0.024783625309265193</v>
      </c>
      <c r="M47" s="257">
        <v>0.19393016431273785</v>
      </c>
      <c r="N47" s="257">
        <v>0.07805365404457856</v>
      </c>
      <c r="O47" s="257">
        <v>0.12296403647942485</v>
      </c>
      <c r="P47" s="257">
        <v>0.20690296754011894</v>
      </c>
      <c r="Q47" s="257">
        <v>0.029283557541241165</v>
      </c>
      <c r="R47" s="257">
        <v>0.07356439723375605</v>
      </c>
      <c r="S47" s="257">
        <v>0</v>
      </c>
      <c r="T47" s="257">
        <v>0</v>
      </c>
      <c r="U47" s="257">
        <v>0.001917101173776742</v>
      </c>
      <c r="V47" s="257">
        <v>0</v>
      </c>
      <c r="W47" s="257">
        <v>0</v>
      </c>
      <c r="X47" s="257">
        <v>0</v>
      </c>
      <c r="Y47" s="257">
        <v>0</v>
      </c>
      <c r="Z47" s="257">
        <v>0</v>
      </c>
      <c r="AA47" s="71">
        <f t="shared" si="2"/>
        <v>8.034345622148651</v>
      </c>
      <c r="AB47" s="252">
        <f t="shared" si="3"/>
        <v>0.3116680234888929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70"/>
    </row>
    <row r="48" spans="1:35" ht="14.25">
      <c r="A48" s="263">
        <v>40367</v>
      </c>
      <c r="B48" s="247" t="s">
        <v>1239</v>
      </c>
      <c r="C48" s="67" t="s">
        <v>882</v>
      </c>
      <c r="D48" s="266" t="s">
        <v>1077</v>
      </c>
      <c r="E48" s="66">
        <v>0.638888888888889</v>
      </c>
      <c r="F48" s="85" t="s">
        <v>924</v>
      </c>
      <c r="G48" s="85" t="s">
        <v>925</v>
      </c>
      <c r="H48" s="19">
        <v>2.528488</v>
      </c>
      <c r="I48" s="19">
        <v>0.591347</v>
      </c>
      <c r="J48" s="19">
        <v>0.07205</v>
      </c>
      <c r="K48" s="257">
        <v>29.983275826307633</v>
      </c>
      <c r="L48" s="257">
        <v>0.08239247934993472</v>
      </c>
      <c r="M48" s="257">
        <v>0.7351217042251802</v>
      </c>
      <c r="N48" s="257">
        <v>0.2980395553982992</v>
      </c>
      <c r="O48" s="257">
        <v>0.209920571979356</v>
      </c>
      <c r="P48" s="257">
        <v>0.5208083147078972</v>
      </c>
      <c r="Q48" s="257">
        <v>0.049285279273386086</v>
      </c>
      <c r="R48" s="257">
        <v>0.15610990878167083</v>
      </c>
      <c r="S48" s="257">
        <v>0.025127966348533155</v>
      </c>
      <c r="T48" s="257">
        <v>0.07219762367656224</v>
      </c>
      <c r="U48" s="257">
        <v>0.009961733036347346</v>
      </c>
      <c r="V48" s="257">
        <v>0.01854164225347617</v>
      </c>
      <c r="W48" s="257">
        <v>0.018819745160488704</v>
      </c>
      <c r="X48" s="257">
        <v>0.00663279839514815</v>
      </c>
      <c r="Y48" s="257">
        <v>0.011377042846396746</v>
      </c>
      <c r="Z48" s="257">
        <v>0.019177438838145735</v>
      </c>
      <c r="AA48" s="71">
        <f t="shared" si="2"/>
        <v>32.21678963057847</v>
      </c>
      <c r="AB48" s="252">
        <f t="shared" si="3"/>
        <v>0.9080394933180526</v>
      </c>
      <c r="AC48" s="72">
        <v>113.67930885472542</v>
      </c>
      <c r="AD48" s="72">
        <v>2.179370329226419</v>
      </c>
      <c r="AE48" s="72">
        <v>2.8324939334279566</v>
      </c>
      <c r="AF48" s="72">
        <v>0.9302103791350451</v>
      </c>
      <c r="AG48" s="72">
        <v>1.208980052805885</v>
      </c>
      <c r="AH48" s="72">
        <v>0.7030057175404477</v>
      </c>
      <c r="AI48" s="70"/>
    </row>
    <row r="49" spans="1:35" ht="14.25">
      <c r="A49" s="263">
        <v>40367</v>
      </c>
      <c r="B49" s="247" t="s">
        <v>1240</v>
      </c>
      <c r="C49" s="67" t="s">
        <v>881</v>
      </c>
      <c r="D49" s="266" t="s">
        <v>1078</v>
      </c>
      <c r="E49" s="66">
        <v>0.6472222222222223</v>
      </c>
      <c r="F49" s="85" t="s">
        <v>924</v>
      </c>
      <c r="G49" s="85" t="s">
        <v>925</v>
      </c>
      <c r="H49" s="19">
        <v>2.549409</v>
      </c>
      <c r="I49" s="19">
        <v>0.579162</v>
      </c>
      <c r="J49" s="19">
        <v>0.061655</v>
      </c>
      <c r="K49" s="257">
        <v>18.17504366980416</v>
      </c>
      <c r="L49" s="257">
        <v>0.053705402140795576</v>
      </c>
      <c r="M49" s="257">
        <v>0.44716022532275007</v>
      </c>
      <c r="N49" s="257">
        <v>0.17068680170516284</v>
      </c>
      <c r="O49" s="257">
        <v>0.15997525186553405</v>
      </c>
      <c r="P49" s="257">
        <v>0.3469029486708142</v>
      </c>
      <c r="Q49" s="257">
        <v>0.038601470276946194</v>
      </c>
      <c r="R49" s="257">
        <v>0.11363570458860735</v>
      </c>
      <c r="S49" s="257">
        <v>0.01346248788430044</v>
      </c>
      <c r="T49" s="257">
        <v>0.05050309000074804</v>
      </c>
      <c r="U49" s="257">
        <v>0.007083616157896081</v>
      </c>
      <c r="V49" s="257">
        <v>0.011566917523653094</v>
      </c>
      <c r="W49" s="257">
        <v>0.013355968259131368</v>
      </c>
      <c r="X49" s="257">
        <v>0.004945250566195089</v>
      </c>
      <c r="Y49" s="257">
        <v>0.009672880090782201</v>
      </c>
      <c r="Z49" s="257">
        <v>0</v>
      </c>
      <c r="AA49" s="71">
        <f t="shared" si="2"/>
        <v>19.61630168485748</v>
      </c>
      <c r="AB49" s="252">
        <f t="shared" si="3"/>
        <v>0.6097303340190741</v>
      </c>
      <c r="AC49" s="72">
        <v>134.2069871535339</v>
      </c>
      <c r="AD49" s="72">
        <v>1.664709995973638</v>
      </c>
      <c r="AE49" s="72">
        <v>2.7340061924484296</v>
      </c>
      <c r="AF49" s="72">
        <v>0.8665284151076598</v>
      </c>
      <c r="AG49" s="72">
        <v>1.423127186457035</v>
      </c>
      <c r="AH49" s="72">
        <v>0.45971395842792845</v>
      </c>
      <c r="AI49" s="70"/>
    </row>
    <row r="50" spans="1:35" ht="14.25">
      <c r="A50" s="263">
        <v>40367</v>
      </c>
      <c r="B50" s="247" t="s">
        <v>1241</v>
      </c>
      <c r="C50" s="67" t="s">
        <v>880</v>
      </c>
      <c r="D50" s="266" t="s">
        <v>1079</v>
      </c>
      <c r="E50" s="66">
        <v>0.65625</v>
      </c>
      <c r="F50" s="85" t="s">
        <v>924</v>
      </c>
      <c r="G50" s="85" t="s">
        <v>925</v>
      </c>
      <c r="H50" s="19">
        <v>2.56966</v>
      </c>
      <c r="I50" s="19">
        <v>0.644544</v>
      </c>
      <c r="J50" s="19">
        <v>0.067175</v>
      </c>
      <c r="K50" s="257">
        <v>44.73416991743298</v>
      </c>
      <c r="L50" s="257">
        <v>0.14547654731934928</v>
      </c>
      <c r="M50" s="257">
        <v>1.2059926802734207</v>
      </c>
      <c r="N50" s="257">
        <v>0.4776256794119065</v>
      </c>
      <c r="O50" s="257">
        <v>0.3156512607243846</v>
      </c>
      <c r="P50" s="257">
        <v>0.6861099610472786</v>
      </c>
      <c r="Q50" s="257">
        <v>0.07517419607123546</v>
      </c>
      <c r="R50" s="257">
        <v>0.22970359900698617</v>
      </c>
      <c r="S50" s="257">
        <v>0.03907596626888511</v>
      </c>
      <c r="T50" s="257">
        <v>0.10751560602969953</v>
      </c>
      <c r="U50" s="257">
        <v>0.02033209412425525</v>
      </c>
      <c r="V50" s="257">
        <v>0.03330768360448554</v>
      </c>
      <c r="W50" s="257">
        <v>0.033998980922385603</v>
      </c>
      <c r="X50" s="257">
        <v>0.009334300841852664</v>
      </c>
      <c r="Y50" s="257">
        <v>0.016020558182788296</v>
      </c>
      <c r="Z50" s="257">
        <v>0.023221304546503205</v>
      </c>
      <c r="AA50" s="71">
        <f t="shared" si="2"/>
        <v>48.15271033580839</v>
      </c>
      <c r="AB50" s="252">
        <f t="shared" si="3"/>
        <v>1.2737942506463555</v>
      </c>
      <c r="AC50" s="72">
        <v>30.86450475073711</v>
      </c>
      <c r="AD50" s="72" t="s">
        <v>756</v>
      </c>
      <c r="AE50" s="72" t="s">
        <v>756</v>
      </c>
      <c r="AF50" s="72" t="s">
        <v>756</v>
      </c>
      <c r="AG50" s="72" t="s">
        <v>756</v>
      </c>
      <c r="AH50" s="72">
        <v>0.7756886264668321</v>
      </c>
      <c r="AI50" s="70"/>
    </row>
    <row r="51" spans="1:35" ht="14.25">
      <c r="A51" s="263">
        <v>40367</v>
      </c>
      <c r="B51" s="247" t="s">
        <v>1242</v>
      </c>
      <c r="C51" s="67" t="s">
        <v>1138</v>
      </c>
      <c r="D51" s="266" t="s">
        <v>1080</v>
      </c>
      <c r="E51" s="66">
        <v>0.6631944444444444</v>
      </c>
      <c r="F51" s="85" t="s">
        <v>924</v>
      </c>
      <c r="G51" s="85" t="s">
        <v>925</v>
      </c>
      <c r="H51" s="19">
        <v>2.468525</v>
      </c>
      <c r="I51" s="19">
        <v>0.506528</v>
      </c>
      <c r="J51" s="19">
        <v>0.026994</v>
      </c>
      <c r="K51" s="257">
        <v>0.01193876733189068</v>
      </c>
      <c r="L51" s="257">
        <v>0.0033157008896369314</v>
      </c>
      <c r="M51" s="257">
        <v>0.014065079746733988</v>
      </c>
      <c r="N51" s="257">
        <v>0.004376051935561433</v>
      </c>
      <c r="O51" s="257">
        <v>0.044489861344874565</v>
      </c>
      <c r="P51" s="257">
        <v>0.005569051587375901</v>
      </c>
      <c r="Q51" s="257">
        <v>0.02203654161527904</v>
      </c>
      <c r="R51" s="257">
        <v>0.05651672851016471</v>
      </c>
      <c r="S51" s="257">
        <v>0.04978088808511663</v>
      </c>
      <c r="T51" s="257">
        <v>0.028120662149014743</v>
      </c>
      <c r="U51" s="257">
        <v>0.024404840149815768</v>
      </c>
      <c r="V51" s="257">
        <v>0.053403683955568375</v>
      </c>
      <c r="W51" s="257">
        <v>0.054798292208263495</v>
      </c>
      <c r="X51" s="257">
        <v>0.005018243163105426</v>
      </c>
      <c r="Y51" s="257">
        <v>0.015475193935324275</v>
      </c>
      <c r="Z51" s="257">
        <v>0.022942642496426274</v>
      </c>
      <c r="AA51" s="71">
        <f t="shared" si="2"/>
        <v>0.41625222910415227</v>
      </c>
      <c r="AB51" s="252">
        <f t="shared" si="3"/>
        <v>0.33806676785545464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70"/>
    </row>
    <row r="52" spans="1:35" ht="14.25">
      <c r="A52" s="263">
        <v>40367</v>
      </c>
      <c r="B52" s="247" t="s">
        <v>1243</v>
      </c>
      <c r="C52" s="67" t="s">
        <v>1138</v>
      </c>
      <c r="D52" s="266" t="s">
        <v>1081</v>
      </c>
      <c r="E52" s="66">
        <v>0.7048611111111112</v>
      </c>
      <c r="F52" s="236" t="s">
        <v>920</v>
      </c>
      <c r="G52" s="237"/>
      <c r="H52" s="19">
        <v>2.796187</v>
      </c>
      <c r="I52" s="19">
        <v>1.37691</v>
      </c>
      <c r="J52" s="19">
        <v>0.060014</v>
      </c>
      <c r="K52" s="257">
        <v>0.027926606722187195</v>
      </c>
      <c r="L52" s="257">
        <v>0.01665980954908922</v>
      </c>
      <c r="M52" s="257">
        <v>0.051123876041009986</v>
      </c>
      <c r="N52" s="257">
        <v>0.02367281595275225</v>
      </c>
      <c r="O52" s="257">
        <v>0.08786638574604333</v>
      </c>
      <c r="P52" s="257">
        <v>0.030906510508989085</v>
      </c>
      <c r="Q52" s="257">
        <v>0.1268746986126636</v>
      </c>
      <c r="R52" s="257">
        <v>0.27632864266307156</v>
      </c>
      <c r="S52" s="257">
        <v>0.23764975572888944</v>
      </c>
      <c r="T52" s="257">
        <v>0.12089292030061632</v>
      </c>
      <c r="U52" s="257">
        <v>0.09291096711309395</v>
      </c>
      <c r="V52" s="257">
        <v>0.2270405588002337</v>
      </c>
      <c r="W52" s="257">
        <v>0.29553088392261456</v>
      </c>
      <c r="X52" s="257">
        <v>0.02496211831139209</v>
      </c>
      <c r="Y52" s="257">
        <v>0.0715235723238839</v>
      </c>
      <c r="Z52" s="257">
        <v>0.1297711386374444</v>
      </c>
      <c r="AA52" s="71">
        <f t="shared" si="2"/>
        <v>1.8416412609339747</v>
      </c>
      <c r="AB52" s="252">
        <f t="shared" si="3"/>
        <v>1.6343917669228927</v>
      </c>
      <c r="AC52" s="72">
        <v>17.635018939328685</v>
      </c>
      <c r="AD52" s="72" t="s">
        <v>756</v>
      </c>
      <c r="AE52" s="72" t="s">
        <v>756</v>
      </c>
      <c r="AF52" s="72" t="s">
        <v>756</v>
      </c>
      <c r="AG52" s="72" t="s">
        <v>756</v>
      </c>
      <c r="AH52" s="72">
        <v>2.4051827930351335</v>
      </c>
      <c r="AI52" s="70"/>
    </row>
    <row r="53" spans="1:35" ht="14.25">
      <c r="A53" s="263">
        <v>40367</v>
      </c>
      <c r="B53" s="247" t="s">
        <v>1244</v>
      </c>
      <c r="C53" s="67" t="s">
        <v>1355</v>
      </c>
      <c r="D53" s="266" t="s">
        <v>1082</v>
      </c>
      <c r="E53" s="66">
        <v>0.7652777777777778</v>
      </c>
      <c r="F53" s="238"/>
      <c r="G53" s="239"/>
      <c r="H53" s="19">
        <v>2.811311</v>
      </c>
      <c r="I53" s="19">
        <v>1.299373</v>
      </c>
      <c r="J53" s="19">
        <v>0.087728</v>
      </c>
      <c r="K53" s="257">
        <v>0.7344113342211763</v>
      </c>
      <c r="L53" s="257">
        <v>0.006152480573046637</v>
      </c>
      <c r="M53" s="257">
        <v>0.03788381970752899</v>
      </c>
      <c r="N53" s="257">
        <v>0.013342728953595118</v>
      </c>
      <c r="O53" s="257">
        <v>0.053333852678398255</v>
      </c>
      <c r="P53" s="257">
        <v>0.035671455249307295</v>
      </c>
      <c r="Q53" s="257">
        <v>0.05833845359335139</v>
      </c>
      <c r="R53" s="257">
        <v>0.114029164514866</v>
      </c>
      <c r="S53" s="257">
        <v>0.08527579665244389</v>
      </c>
      <c r="T53" s="257">
        <v>0.03558119129458558</v>
      </c>
      <c r="U53" s="257">
        <v>0.0633384236928122</v>
      </c>
      <c r="V53" s="257">
        <v>0.1185635908512968</v>
      </c>
      <c r="W53" s="257">
        <v>0.11255261767999074</v>
      </c>
      <c r="X53" s="257">
        <v>0.014008106116097412</v>
      </c>
      <c r="Y53" s="257">
        <v>0.03425517081688811</v>
      </c>
      <c r="Z53" s="257">
        <v>0.04573158791721952</v>
      </c>
      <c r="AA53" s="71">
        <f t="shared" si="2"/>
        <v>1.5624697745126044</v>
      </c>
      <c r="AB53" s="252">
        <f t="shared" si="3"/>
        <v>0.7173455583788588</v>
      </c>
      <c r="AC53" s="72">
        <v>14.178488142101312</v>
      </c>
      <c r="AD53" s="72" t="s">
        <v>756</v>
      </c>
      <c r="AE53" s="72" t="s">
        <v>756</v>
      </c>
      <c r="AF53" s="72" t="s">
        <v>756</v>
      </c>
      <c r="AG53" s="72" t="s">
        <v>756</v>
      </c>
      <c r="AH53" s="72">
        <v>1.0020576034265314</v>
      </c>
      <c r="AI53" s="70"/>
    </row>
    <row r="54" spans="1:35" ht="14.25">
      <c r="A54" s="263">
        <v>40367</v>
      </c>
      <c r="B54" s="247" t="s">
        <v>1245</v>
      </c>
      <c r="C54" s="67" t="s">
        <v>1138</v>
      </c>
      <c r="D54" s="266" t="s">
        <v>1083</v>
      </c>
      <c r="E54" s="66">
        <v>0.9402777777777778</v>
      </c>
      <c r="F54" s="86" t="s">
        <v>926</v>
      </c>
      <c r="G54" s="86" t="s">
        <v>927</v>
      </c>
      <c r="H54" s="19">
        <v>2.476008</v>
      </c>
      <c r="I54" s="19">
        <v>0.613339</v>
      </c>
      <c r="J54" s="19">
        <v>0.11288</v>
      </c>
      <c r="K54" s="257">
        <v>0.14782462318273146</v>
      </c>
      <c r="L54" s="257">
        <v>0.014599409658807171</v>
      </c>
      <c r="M54" s="257">
        <v>0.06421564099378008</v>
      </c>
      <c r="N54" s="257">
        <v>0.005702794391055322</v>
      </c>
      <c r="O54" s="257">
        <v>0</v>
      </c>
      <c r="P54" s="257">
        <v>0.0080261420845186</v>
      </c>
      <c r="Q54" s="257">
        <v>0.007538511120434546</v>
      </c>
      <c r="R54" s="257">
        <v>0.057627436582538646</v>
      </c>
      <c r="S54" s="257">
        <v>0.18448265500671818</v>
      </c>
      <c r="T54" s="257">
        <v>0.2532702510591589</v>
      </c>
      <c r="U54" s="257">
        <v>0.02174300501473901</v>
      </c>
      <c r="V54" s="257">
        <v>0.3047937775724921</v>
      </c>
      <c r="W54" s="257">
        <v>0.7106155936742029</v>
      </c>
      <c r="X54" s="257">
        <v>0.011392113658223117</v>
      </c>
      <c r="Y54" s="257">
        <v>0.0716949309356013</v>
      </c>
      <c r="Z54" s="257">
        <v>0.24746085297893589</v>
      </c>
      <c r="AA54" s="71">
        <f t="shared" si="2"/>
        <v>2.1109877379139372</v>
      </c>
      <c r="AB54" s="252">
        <f t="shared" si="3"/>
        <v>1.8786452696875633</v>
      </c>
      <c r="AC54" s="72">
        <v>138.80412402772097</v>
      </c>
      <c r="AD54" s="72">
        <v>1.7195040076728094</v>
      </c>
      <c r="AE54" s="72">
        <v>2.6674054730189383</v>
      </c>
      <c r="AF54" s="72">
        <v>0.6883146443331057</v>
      </c>
      <c r="AG54" s="72">
        <v>1.0677580518920027</v>
      </c>
      <c r="AH54" s="72">
        <v>0.7236265551191898</v>
      </c>
      <c r="AI54" s="70"/>
    </row>
    <row r="55" spans="1:35" ht="14.25">
      <c r="A55" s="263">
        <v>40368</v>
      </c>
      <c r="B55" s="247" t="s">
        <v>1246</v>
      </c>
      <c r="C55" s="67" t="s">
        <v>879</v>
      </c>
      <c r="D55" s="266" t="s">
        <v>1084</v>
      </c>
      <c r="E55" s="74">
        <v>0.07291666666666667</v>
      </c>
      <c r="F55" s="85" t="s">
        <v>928</v>
      </c>
      <c r="G55" s="85" t="s">
        <v>929</v>
      </c>
      <c r="H55" s="19">
        <v>2.571227</v>
      </c>
      <c r="I55" s="19">
        <v>0.735669</v>
      </c>
      <c r="J55" s="19">
        <v>0.074492</v>
      </c>
      <c r="K55" s="75">
        <v>54.442292805030675</v>
      </c>
      <c r="L55" s="75">
        <v>0.13516484019658717</v>
      </c>
      <c r="M55" s="75">
        <v>1.1812146280411489</v>
      </c>
      <c r="N55" s="75">
        <v>0.48865777343630756</v>
      </c>
      <c r="O55" s="75">
        <v>0.2504124057510913</v>
      </c>
      <c r="P55" s="75">
        <v>0.5510628831192121</v>
      </c>
      <c r="Q55" s="75">
        <v>0.04097314178454731</v>
      </c>
      <c r="R55" s="75">
        <v>0.20660526551744582</v>
      </c>
      <c r="S55" s="75">
        <v>0.011594733796608194</v>
      </c>
      <c r="T55" s="75">
        <v>0.08197400558654017</v>
      </c>
      <c r="U55" s="75">
        <v>0.004402874745899149</v>
      </c>
      <c r="V55" s="75">
        <v>0.004840177220661335</v>
      </c>
      <c r="W55" s="75">
        <v>0</v>
      </c>
      <c r="X55" s="75">
        <v>0.0044955871624227026</v>
      </c>
      <c r="Y55" s="75">
        <v>0.005218669784127896</v>
      </c>
      <c r="Z55" s="75">
        <v>0</v>
      </c>
      <c r="AA55" s="71">
        <f aca="true" t="shared" si="4" ref="AA55:AA85">SUM(K55:Z55)</f>
        <v>57.40890979117328</v>
      </c>
      <c r="AB55" s="252">
        <f aca="true" t="shared" si="5" ref="AB55:AB85">SUM(P55:Z55)</f>
        <v>0.9111673387174649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70"/>
    </row>
    <row r="56" spans="1:35" ht="14.25">
      <c r="A56" s="263">
        <v>40368</v>
      </c>
      <c r="B56" s="247" t="s">
        <v>1247</v>
      </c>
      <c r="C56" s="67" t="s">
        <v>878</v>
      </c>
      <c r="D56" s="266" t="s">
        <v>1085</v>
      </c>
      <c r="E56" s="66">
        <v>0.08541666666666665</v>
      </c>
      <c r="F56" s="85" t="s">
        <v>928</v>
      </c>
      <c r="G56" s="85" t="s">
        <v>929</v>
      </c>
      <c r="H56" s="19">
        <v>2.564748</v>
      </c>
      <c r="I56" s="19">
        <v>0.660777</v>
      </c>
      <c r="J56" s="19">
        <v>0.08747</v>
      </c>
      <c r="K56" s="75">
        <v>43.36707493555689</v>
      </c>
      <c r="L56" s="75">
        <v>0.1227299857591615</v>
      </c>
      <c r="M56" s="75">
        <v>1.0105462392271745</v>
      </c>
      <c r="N56" s="75">
        <v>0.41098617333729226</v>
      </c>
      <c r="O56" s="75">
        <v>0.23081766620458014</v>
      </c>
      <c r="P56" s="75">
        <v>0.5078386893926716</v>
      </c>
      <c r="Q56" s="75">
        <v>0.03805685357590495</v>
      </c>
      <c r="R56" s="75">
        <v>0.18351909705027544</v>
      </c>
      <c r="S56" s="75">
        <v>0.010621781156188205</v>
      </c>
      <c r="T56" s="75">
        <v>0.07229936656227483</v>
      </c>
      <c r="U56" s="75">
        <v>0.004163815074828372</v>
      </c>
      <c r="V56" s="75">
        <v>0.004271574264135525</v>
      </c>
      <c r="W56" s="75">
        <v>0</v>
      </c>
      <c r="X56" s="75">
        <v>0.003359437701284464</v>
      </c>
      <c r="Y56" s="75">
        <v>0.004885173937098498</v>
      </c>
      <c r="Z56" s="75">
        <v>0.007469666452646282</v>
      </c>
      <c r="AA56" s="71">
        <f t="shared" si="4"/>
        <v>45.9786404552524</v>
      </c>
      <c r="AB56" s="252">
        <f t="shared" si="5"/>
        <v>0.8364854551673081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70"/>
    </row>
    <row r="57" spans="1:35" ht="14.25">
      <c r="A57" s="263">
        <v>40368</v>
      </c>
      <c r="B57" s="247" t="s">
        <v>1248</v>
      </c>
      <c r="C57" s="67" t="s">
        <v>877</v>
      </c>
      <c r="D57" s="266" t="s">
        <v>1086</v>
      </c>
      <c r="E57" s="74">
        <v>0.09444444444444444</v>
      </c>
      <c r="F57" s="85" t="s">
        <v>928</v>
      </c>
      <c r="G57" s="85" t="s">
        <v>929</v>
      </c>
      <c r="H57" s="19">
        <v>2.549966</v>
      </c>
      <c r="I57" s="19">
        <v>0.692116</v>
      </c>
      <c r="J57" s="19">
        <v>0.058597</v>
      </c>
      <c r="K57" s="75">
        <v>55.143222279832635</v>
      </c>
      <c r="L57" s="75">
        <v>0.1326326343078621</v>
      </c>
      <c r="M57" s="75">
        <v>1.2027416206781487</v>
      </c>
      <c r="N57" s="75">
        <v>0.501385497574373</v>
      </c>
      <c r="O57" s="75">
        <v>0.278677368515619</v>
      </c>
      <c r="P57" s="75">
        <v>0.6911173314800317</v>
      </c>
      <c r="Q57" s="75">
        <v>0.051142620408787656</v>
      </c>
      <c r="R57" s="75">
        <v>0.22075293302166832</v>
      </c>
      <c r="S57" s="75">
        <v>0.013883984203019959</v>
      </c>
      <c r="T57" s="75">
        <v>0.10179172609198947</v>
      </c>
      <c r="U57" s="75">
        <v>0.006878114204968209</v>
      </c>
      <c r="V57" s="75">
        <v>0.00839957269882968</v>
      </c>
      <c r="W57" s="75">
        <v>0</v>
      </c>
      <c r="X57" s="75">
        <v>0</v>
      </c>
      <c r="Y57" s="75">
        <v>0.008455322221575665</v>
      </c>
      <c r="Z57" s="75">
        <v>0</v>
      </c>
      <c r="AA57" s="71">
        <f t="shared" si="4"/>
        <v>58.361081005239505</v>
      </c>
      <c r="AB57" s="252">
        <f t="shared" si="5"/>
        <v>1.102421604330871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70"/>
    </row>
    <row r="58" spans="1:35" ht="14.25">
      <c r="A58" s="263">
        <v>40368</v>
      </c>
      <c r="B58" s="247" t="s">
        <v>1249</v>
      </c>
      <c r="C58" s="67" t="s">
        <v>876</v>
      </c>
      <c r="D58" s="266" t="s">
        <v>1087</v>
      </c>
      <c r="E58" s="66">
        <v>0.10208333333333335</v>
      </c>
      <c r="F58" s="85" t="s">
        <v>928</v>
      </c>
      <c r="G58" s="85" t="s">
        <v>929</v>
      </c>
      <c r="H58" s="19">
        <v>2.593056</v>
      </c>
      <c r="I58" s="19">
        <v>0.69082</v>
      </c>
      <c r="J58" s="19">
        <v>0.091065</v>
      </c>
      <c r="K58" s="75">
        <v>41.90832259101626</v>
      </c>
      <c r="L58" s="75">
        <v>0.11910330996050093</v>
      </c>
      <c r="M58" s="75">
        <v>1.0418091490860097</v>
      </c>
      <c r="N58" s="75">
        <v>0.4244614042071098</v>
      </c>
      <c r="O58" s="75">
        <v>0.2445386417220368</v>
      </c>
      <c r="P58" s="75">
        <v>0.5884567423765193</v>
      </c>
      <c r="Q58" s="75">
        <v>0.045982274657803995</v>
      </c>
      <c r="R58" s="75">
        <v>0.18272974173524126</v>
      </c>
      <c r="S58" s="75">
        <v>0.01327901830617582</v>
      </c>
      <c r="T58" s="75">
        <v>0.0836759244305548</v>
      </c>
      <c r="U58" s="75">
        <v>0.005011326882962034</v>
      </c>
      <c r="V58" s="75">
        <v>0.006558627597893689</v>
      </c>
      <c r="W58" s="75">
        <v>0</v>
      </c>
      <c r="X58" s="75">
        <v>0.004660867145248387</v>
      </c>
      <c r="Y58" s="75">
        <v>0.008012535302563947</v>
      </c>
      <c r="Z58" s="75">
        <v>0.011052489415133596</v>
      </c>
      <c r="AA58" s="71">
        <f t="shared" si="4"/>
        <v>44.687654643842016</v>
      </c>
      <c r="AB58" s="252">
        <f t="shared" si="5"/>
        <v>0.949419547850097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70"/>
    </row>
    <row r="59" spans="1:35" ht="14.25">
      <c r="A59" s="263">
        <v>40368</v>
      </c>
      <c r="B59" s="247" t="s">
        <v>1250</v>
      </c>
      <c r="C59" s="67" t="s">
        <v>875</v>
      </c>
      <c r="D59" s="266" t="s">
        <v>1088</v>
      </c>
      <c r="E59" s="66">
        <v>0.11041666666666666</v>
      </c>
      <c r="F59" s="85" t="s">
        <v>928</v>
      </c>
      <c r="G59" s="85" t="s">
        <v>929</v>
      </c>
      <c r="H59" s="20">
        <v>2.717015</v>
      </c>
      <c r="I59" s="20">
        <v>0.840433</v>
      </c>
      <c r="J59" s="20">
        <v>0.056189</v>
      </c>
      <c r="K59" s="75">
        <v>46.35977430926134</v>
      </c>
      <c r="L59" s="75">
        <v>0.11923940963868497</v>
      </c>
      <c r="M59" s="75">
        <v>1.039013266668355</v>
      </c>
      <c r="N59" s="75">
        <v>0.40383766510978375</v>
      </c>
      <c r="O59" s="75">
        <v>0.22853047317904393</v>
      </c>
      <c r="P59" s="75">
        <v>0.6372683371969778</v>
      </c>
      <c r="Q59" s="75">
        <v>0.050281824055863185</v>
      </c>
      <c r="R59" s="75">
        <v>0.20315834518877068</v>
      </c>
      <c r="S59" s="75">
        <v>0.014922196921175981</v>
      </c>
      <c r="T59" s="75">
        <v>0.10294545388848898</v>
      </c>
      <c r="U59" s="75">
        <v>0.005679506900415504</v>
      </c>
      <c r="V59" s="75">
        <v>0.0061583462345526155</v>
      </c>
      <c r="W59" s="75">
        <v>0</v>
      </c>
      <c r="X59" s="75">
        <v>0.005344865698204963</v>
      </c>
      <c r="Y59" s="75">
        <v>0.008641979725785152</v>
      </c>
      <c r="Z59" s="75">
        <v>0</v>
      </c>
      <c r="AA59" s="71">
        <f t="shared" si="4"/>
        <v>49.18479597966744</v>
      </c>
      <c r="AB59" s="252">
        <f t="shared" si="5"/>
        <v>1.0344008558102349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70"/>
    </row>
    <row r="60" spans="1:35" ht="14.25">
      <c r="A60" s="21">
        <v>40370</v>
      </c>
      <c r="B60" s="22" t="s">
        <v>1252</v>
      </c>
      <c r="C60" s="13" t="s">
        <v>1355</v>
      </c>
      <c r="D60" s="266" t="s">
        <v>1090</v>
      </c>
      <c r="E60" s="23">
        <v>0.31805555555555554</v>
      </c>
      <c r="F60" s="102" t="s">
        <v>932</v>
      </c>
      <c r="G60" s="102" t="s">
        <v>933</v>
      </c>
      <c r="H60" s="24">
        <v>2.996519</v>
      </c>
      <c r="I60" s="24">
        <v>1.409313</v>
      </c>
      <c r="J60" s="24">
        <v>0.114246</v>
      </c>
      <c r="K60" s="75">
        <v>3.2749997209299266</v>
      </c>
      <c r="L60" s="75">
        <v>0.018257781951060956</v>
      </c>
      <c r="M60" s="75">
        <v>0.07631161292652577</v>
      </c>
      <c r="N60" s="75">
        <v>0.0359508902335324</v>
      </c>
      <c r="O60" s="75">
        <v>0.09594074521558983</v>
      </c>
      <c r="P60" s="75">
        <v>0.06716841643317692</v>
      </c>
      <c r="Q60" s="75">
        <v>0.014388684468149747</v>
      </c>
      <c r="R60" s="75">
        <v>0.028077034736522295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1">
        <f t="shared" si="4"/>
        <v>3.611094886894484</v>
      </c>
      <c r="AB60" s="252">
        <f t="shared" si="5"/>
        <v>0.10963413563784896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70"/>
    </row>
    <row r="61" spans="1:35" ht="14.25">
      <c r="A61" s="21">
        <v>40370</v>
      </c>
      <c r="B61" s="22" t="s">
        <v>1253</v>
      </c>
      <c r="C61" s="13" t="s">
        <v>874</v>
      </c>
      <c r="D61" s="266" t="s">
        <v>1091</v>
      </c>
      <c r="E61" s="23">
        <v>0.8479166666666668</v>
      </c>
      <c r="F61" s="91" t="s">
        <v>934</v>
      </c>
      <c r="G61" s="91" t="s">
        <v>935</v>
      </c>
      <c r="H61" s="22">
        <v>2.553266</v>
      </c>
      <c r="I61" s="22">
        <v>0.541481</v>
      </c>
      <c r="J61" s="22">
        <v>0.058923</v>
      </c>
      <c r="K61" s="75">
        <v>12.534028417313511</v>
      </c>
      <c r="L61" s="75">
        <v>0.04674253387712143</v>
      </c>
      <c r="M61" s="75">
        <v>0.35844494145507166</v>
      </c>
      <c r="N61" s="75">
        <v>0.14253650835416393</v>
      </c>
      <c r="O61" s="75">
        <v>0.15089988159452702</v>
      </c>
      <c r="P61" s="75">
        <v>0.31601697767237935</v>
      </c>
      <c r="Q61" s="75">
        <v>0.02807227305179794</v>
      </c>
      <c r="R61" s="75">
        <v>0.08231864115717398</v>
      </c>
      <c r="S61" s="75">
        <v>0</v>
      </c>
      <c r="T61" s="75">
        <v>0</v>
      </c>
      <c r="U61" s="75">
        <v>0.0031401685586460283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1">
        <f t="shared" si="4"/>
        <v>13.662200343034394</v>
      </c>
      <c r="AB61" s="252">
        <f t="shared" si="5"/>
        <v>0.42954806043999727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70"/>
    </row>
    <row r="62" spans="1:35" ht="14.25">
      <c r="A62" s="21">
        <v>40370</v>
      </c>
      <c r="B62" s="22" t="s">
        <v>1254</v>
      </c>
      <c r="C62" s="13" t="s">
        <v>873</v>
      </c>
      <c r="D62" s="266" t="s">
        <v>1092</v>
      </c>
      <c r="E62" s="23">
        <v>0.8861111111111111</v>
      </c>
      <c r="F62" s="91" t="s">
        <v>936</v>
      </c>
      <c r="G62" s="91" t="s">
        <v>937</v>
      </c>
      <c r="H62" s="22">
        <v>2.580003</v>
      </c>
      <c r="I62" s="22">
        <v>0.581671</v>
      </c>
      <c r="J62" s="22">
        <v>0.062343</v>
      </c>
      <c r="K62" s="75">
        <v>34.88999862333033</v>
      </c>
      <c r="L62" s="75">
        <v>0.11317017656247419</v>
      </c>
      <c r="M62" s="75">
        <v>0.9003703792082497</v>
      </c>
      <c r="N62" s="75">
        <v>0.35866286828208144</v>
      </c>
      <c r="O62" s="75">
        <v>0.25564012386355917</v>
      </c>
      <c r="P62" s="75">
        <v>0.6354607735536809</v>
      </c>
      <c r="Q62" s="75">
        <v>0.05007526806031212</v>
      </c>
      <c r="R62" s="75">
        <v>0</v>
      </c>
      <c r="S62" s="75">
        <v>0</v>
      </c>
      <c r="T62" s="75">
        <v>0</v>
      </c>
      <c r="U62" s="75">
        <v>0.005006372965828443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1">
        <f t="shared" si="4"/>
        <v>37.208384585826515</v>
      </c>
      <c r="AB62" s="252">
        <f t="shared" si="5"/>
        <v>0.6905424145798215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70"/>
    </row>
    <row r="63" spans="1:35" ht="14.25">
      <c r="A63" s="25">
        <v>40371</v>
      </c>
      <c r="B63" s="24" t="s">
        <v>1255</v>
      </c>
      <c r="C63" s="12" t="s">
        <v>872</v>
      </c>
      <c r="D63" s="266" t="s">
        <v>1093</v>
      </c>
      <c r="E63" s="26">
        <v>0.13194444444444445</v>
      </c>
      <c r="F63" s="91" t="s">
        <v>938</v>
      </c>
      <c r="G63" s="91" t="s">
        <v>939</v>
      </c>
      <c r="H63" s="24">
        <v>2.54318</v>
      </c>
      <c r="I63" s="24">
        <v>0.588913</v>
      </c>
      <c r="J63" s="24">
        <v>0.075696</v>
      </c>
      <c r="K63" s="75">
        <v>10.52353653264159</v>
      </c>
      <c r="L63" s="75">
        <v>0.0382187635105923</v>
      </c>
      <c r="M63" s="75">
        <v>0.28321227842628616</v>
      </c>
      <c r="N63" s="75">
        <v>0.11412235192390834</v>
      </c>
      <c r="O63" s="75">
        <v>0.13331603977518375</v>
      </c>
      <c r="P63" s="75">
        <v>0.3597550732895734</v>
      </c>
      <c r="Q63" s="75">
        <v>0.030568392385242473</v>
      </c>
      <c r="R63" s="75">
        <v>0.09492067587029966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1">
        <f t="shared" si="4"/>
        <v>11.577650107822675</v>
      </c>
      <c r="AB63" s="252">
        <f t="shared" si="5"/>
        <v>0.4852441415451155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70"/>
    </row>
    <row r="64" spans="1:35" ht="14.25">
      <c r="A64" s="27">
        <v>40371</v>
      </c>
      <c r="B64" s="24" t="s">
        <v>1256</v>
      </c>
      <c r="C64" s="12" t="s">
        <v>871</v>
      </c>
      <c r="D64" s="266" t="s">
        <v>1094</v>
      </c>
      <c r="E64" s="26">
        <v>0.15555555555555556</v>
      </c>
      <c r="F64" s="91" t="s">
        <v>940</v>
      </c>
      <c r="G64" s="91" t="s">
        <v>941</v>
      </c>
      <c r="H64" s="22">
        <v>2.53958</v>
      </c>
      <c r="I64" s="22">
        <v>0.501305</v>
      </c>
      <c r="J64" s="22">
        <v>0.074726</v>
      </c>
      <c r="K64" s="75">
        <v>7.861832529881793</v>
      </c>
      <c r="L64" s="75">
        <v>0.026272535164762596</v>
      </c>
      <c r="M64" s="75">
        <v>0.21192762332430826</v>
      </c>
      <c r="N64" s="75">
        <v>0.08628541240176979</v>
      </c>
      <c r="O64" s="75">
        <v>0.097767945585419</v>
      </c>
      <c r="P64" s="75">
        <v>0.2753014727834494</v>
      </c>
      <c r="Q64" s="75">
        <v>0.02708702618576115</v>
      </c>
      <c r="R64" s="75">
        <v>0.07539722049000921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1">
        <f t="shared" si="4"/>
        <v>8.661871765817272</v>
      </c>
      <c r="AB64" s="252">
        <f t="shared" si="5"/>
        <v>0.3777857194592198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70"/>
    </row>
    <row r="65" spans="1:35" ht="14.25">
      <c r="A65" s="25">
        <v>40371</v>
      </c>
      <c r="B65" s="24" t="s">
        <v>1257</v>
      </c>
      <c r="C65" s="12" t="s">
        <v>870</v>
      </c>
      <c r="D65" s="266" t="s">
        <v>1095</v>
      </c>
      <c r="E65" s="26">
        <v>0.7569444444444445</v>
      </c>
      <c r="F65" s="233" t="s">
        <v>942</v>
      </c>
      <c r="G65" s="233"/>
      <c r="H65" s="24">
        <v>2.511118</v>
      </c>
      <c r="I65" s="24">
        <v>0.357574</v>
      </c>
      <c r="J65" s="24">
        <v>0.063506</v>
      </c>
      <c r="K65" s="75">
        <v>10.16581291583106</v>
      </c>
      <c r="L65" s="75">
        <v>0.043705189227339625</v>
      </c>
      <c r="M65" s="75">
        <v>0.34311393233089177</v>
      </c>
      <c r="N65" s="75">
        <v>0.1199777936531162</v>
      </c>
      <c r="O65" s="75">
        <v>0.15657736501897868</v>
      </c>
      <c r="P65" s="75">
        <v>0.2928396073784892</v>
      </c>
      <c r="Q65" s="75">
        <v>0.03236485250562376</v>
      </c>
      <c r="R65" s="75">
        <v>0.07385410110593718</v>
      </c>
      <c r="S65" s="75">
        <v>0</v>
      </c>
      <c r="T65" s="75">
        <v>0</v>
      </c>
      <c r="U65" s="75">
        <v>0.003924896183237441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1">
        <f t="shared" si="4"/>
        <v>11.232170653234675</v>
      </c>
      <c r="AB65" s="252">
        <f t="shared" si="5"/>
        <v>0.40298345717328754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70"/>
    </row>
    <row r="66" spans="1:35" ht="14.25">
      <c r="A66" s="25">
        <v>40371</v>
      </c>
      <c r="B66" s="24" t="s">
        <v>1258</v>
      </c>
      <c r="C66" s="12" t="s">
        <v>869</v>
      </c>
      <c r="D66" s="266" t="s">
        <v>1096</v>
      </c>
      <c r="E66" s="26">
        <v>0.7652777777777778</v>
      </c>
      <c r="F66" s="233"/>
      <c r="G66" s="233"/>
      <c r="H66" s="24">
        <v>2.582891</v>
      </c>
      <c r="I66" s="24">
        <v>0.479777</v>
      </c>
      <c r="J66" s="24">
        <v>0.061199</v>
      </c>
      <c r="K66" s="75">
        <v>15.051901476040856</v>
      </c>
      <c r="L66" s="75">
        <v>0.06146634202523716</v>
      </c>
      <c r="M66" s="75">
        <v>0.5079011123346905</v>
      </c>
      <c r="N66" s="75">
        <v>0.19286246855457106</v>
      </c>
      <c r="O66" s="75">
        <v>0.17468261585556824</v>
      </c>
      <c r="P66" s="75">
        <v>0.4237913691501491</v>
      </c>
      <c r="Q66" s="75">
        <v>0.050173518096346105</v>
      </c>
      <c r="R66" s="75">
        <v>0.10529397110583591</v>
      </c>
      <c r="S66" s="75">
        <v>0.016846798681483355</v>
      </c>
      <c r="T66" s="75">
        <v>0</v>
      </c>
      <c r="U66" s="75">
        <v>0.009109334192065836</v>
      </c>
      <c r="V66" s="75">
        <v>0.013383535782439731</v>
      </c>
      <c r="W66" s="75">
        <v>0</v>
      </c>
      <c r="X66" s="75">
        <v>0.005769451603247723</v>
      </c>
      <c r="Y66" s="75">
        <v>0.009183783475118425</v>
      </c>
      <c r="Z66" s="75">
        <v>0</v>
      </c>
      <c r="AA66" s="71">
        <f t="shared" si="4"/>
        <v>16.62236577689761</v>
      </c>
      <c r="AB66" s="252">
        <f t="shared" si="5"/>
        <v>0.6335517620866862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70"/>
    </row>
    <row r="67" spans="1:35" ht="14.25">
      <c r="A67" s="25">
        <v>40371</v>
      </c>
      <c r="B67" s="24" t="s">
        <v>1259</v>
      </c>
      <c r="C67" s="12" t="s">
        <v>868</v>
      </c>
      <c r="D67" s="266" t="s">
        <v>1097</v>
      </c>
      <c r="E67" s="26">
        <v>0.8013888888888889</v>
      </c>
      <c r="F67" s="91" t="s">
        <v>943</v>
      </c>
      <c r="G67" s="91" t="s">
        <v>944</v>
      </c>
      <c r="H67" s="22">
        <v>2.641599</v>
      </c>
      <c r="I67" s="22">
        <v>0.564601</v>
      </c>
      <c r="J67" s="22">
        <v>0.060112</v>
      </c>
      <c r="K67" s="75">
        <v>12.97958252700117</v>
      </c>
      <c r="L67" s="75">
        <v>0.061451180252645704</v>
      </c>
      <c r="M67" s="75">
        <v>0.49869482103506746</v>
      </c>
      <c r="N67" s="75">
        <v>0.19671210541111603</v>
      </c>
      <c r="O67" s="75">
        <v>0.1722177867655727</v>
      </c>
      <c r="P67" s="75">
        <v>0.4466123791342152</v>
      </c>
      <c r="Q67" s="75">
        <v>0.0479537429676809</v>
      </c>
      <c r="R67" s="75">
        <v>0.11840121286135039</v>
      </c>
      <c r="S67" s="75">
        <v>0</v>
      </c>
      <c r="T67" s="75">
        <v>0</v>
      </c>
      <c r="U67" s="75">
        <v>0.005877576994931896</v>
      </c>
      <c r="V67" s="75">
        <v>0.009520531436529825</v>
      </c>
      <c r="W67" s="75">
        <v>0</v>
      </c>
      <c r="X67" s="75">
        <v>0</v>
      </c>
      <c r="Y67" s="75">
        <v>0</v>
      </c>
      <c r="Z67" s="75">
        <v>0</v>
      </c>
      <c r="AA67" s="71">
        <f t="shared" si="4"/>
        <v>14.537023863860284</v>
      </c>
      <c r="AB67" s="252">
        <f t="shared" si="5"/>
        <v>0.6283654433947082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70"/>
    </row>
    <row r="68" spans="1:35" ht="14.25">
      <c r="A68" s="25">
        <v>40371</v>
      </c>
      <c r="B68" s="24" t="s">
        <v>998</v>
      </c>
      <c r="C68" s="12" t="s">
        <v>1355</v>
      </c>
      <c r="D68" s="266" t="s">
        <v>1098</v>
      </c>
      <c r="E68" s="26">
        <v>0.9541666666666666</v>
      </c>
      <c r="F68" s="91" t="s">
        <v>945</v>
      </c>
      <c r="G68" s="91" t="s">
        <v>946</v>
      </c>
      <c r="H68" s="24">
        <v>2.785964</v>
      </c>
      <c r="I68" s="24">
        <v>0.986947</v>
      </c>
      <c r="J68" s="24">
        <v>0.085033</v>
      </c>
      <c r="K68" s="75">
        <v>0.31491976592348986</v>
      </c>
      <c r="L68" s="75">
        <v>0.009268559268752719</v>
      </c>
      <c r="M68" s="75">
        <v>0.022709290516032304</v>
      </c>
      <c r="N68" s="75">
        <v>0.006627944092469893</v>
      </c>
      <c r="O68" s="75">
        <v>0</v>
      </c>
      <c r="P68" s="75">
        <v>0.029245120675928916</v>
      </c>
      <c r="Q68" s="75">
        <v>0.01225085238070925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1">
        <f t="shared" si="4"/>
        <v>0.395021532857383</v>
      </c>
      <c r="AB68" s="252">
        <f t="shared" si="5"/>
        <v>0.041495973056638165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70"/>
    </row>
    <row r="69" spans="1:35" ht="14.25">
      <c r="A69" s="25">
        <v>40372</v>
      </c>
      <c r="B69" s="24" t="s">
        <v>999</v>
      </c>
      <c r="C69" s="12" t="s">
        <v>867</v>
      </c>
      <c r="D69" s="266" t="s">
        <v>1099</v>
      </c>
      <c r="E69" s="26">
        <v>0.016666666666666666</v>
      </c>
      <c r="F69" s="91" t="s">
        <v>947</v>
      </c>
      <c r="G69" s="91" t="s">
        <v>948</v>
      </c>
      <c r="H69" s="24">
        <v>2.575134</v>
      </c>
      <c r="I69" s="24">
        <v>0.394886</v>
      </c>
      <c r="J69" s="24">
        <v>0.056189</v>
      </c>
      <c r="K69" s="75">
        <v>13.824368550461253</v>
      </c>
      <c r="L69" s="75">
        <v>0.045347496902963726</v>
      </c>
      <c r="M69" s="75">
        <v>0.3606683938801305</v>
      </c>
      <c r="N69" s="75">
        <v>0.14585361865893612</v>
      </c>
      <c r="O69" s="75">
        <v>0.20332983279148298</v>
      </c>
      <c r="P69" s="75">
        <v>0.3400990894288895</v>
      </c>
      <c r="Q69" s="75">
        <v>0.03841951907630158</v>
      </c>
      <c r="R69" s="75">
        <v>0.09727131465290595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1">
        <f t="shared" si="4"/>
        <v>15.055357815852865</v>
      </c>
      <c r="AB69" s="252">
        <f t="shared" si="5"/>
        <v>0.47578992315809704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70"/>
    </row>
    <row r="70" spans="1:35" ht="14.25">
      <c r="A70" s="25">
        <v>40372</v>
      </c>
      <c r="B70" s="24" t="s">
        <v>1000</v>
      </c>
      <c r="C70" s="12" t="s">
        <v>866</v>
      </c>
      <c r="D70" s="266" t="s">
        <v>1100</v>
      </c>
      <c r="E70" s="26">
        <v>0.035416666666666666</v>
      </c>
      <c r="F70" s="91" t="s">
        <v>949</v>
      </c>
      <c r="G70" s="91" t="s">
        <v>950</v>
      </c>
      <c r="H70" s="24">
        <v>2.692707</v>
      </c>
      <c r="I70" s="24">
        <v>0.540236</v>
      </c>
      <c r="J70" s="24">
        <v>0.062259</v>
      </c>
      <c r="K70" s="75">
        <v>17.916967220553186</v>
      </c>
      <c r="L70" s="75">
        <v>0.06196218160281607</v>
      </c>
      <c r="M70" s="75">
        <v>0.4836101333053126</v>
      </c>
      <c r="N70" s="75">
        <v>0.18659066050848022</v>
      </c>
      <c r="O70" s="75">
        <v>0.24178550788321096</v>
      </c>
      <c r="P70" s="75">
        <v>0.41545989757332613</v>
      </c>
      <c r="Q70" s="75">
        <v>0.04262629629169345</v>
      </c>
      <c r="R70" s="75">
        <v>0.13217241484497602</v>
      </c>
      <c r="S70" s="75">
        <v>0</v>
      </c>
      <c r="T70" s="75">
        <v>0</v>
      </c>
      <c r="U70" s="75">
        <v>0.004550753270388307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1">
        <f t="shared" si="4"/>
        <v>19.48572506583339</v>
      </c>
      <c r="AB70" s="252">
        <f t="shared" si="5"/>
        <v>0.5948093619803839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70"/>
    </row>
    <row r="71" spans="1:35" ht="14.25">
      <c r="A71" s="25">
        <v>40372</v>
      </c>
      <c r="B71" s="24" t="s">
        <v>1001</v>
      </c>
      <c r="C71" s="12" t="s">
        <v>865</v>
      </c>
      <c r="D71" s="266" t="s">
        <v>1101</v>
      </c>
      <c r="E71" s="26">
        <v>0.04375</v>
      </c>
      <c r="F71" s="91" t="s">
        <v>949</v>
      </c>
      <c r="G71" s="91" t="s">
        <v>951</v>
      </c>
      <c r="H71" s="22">
        <v>2.761867</v>
      </c>
      <c r="I71" s="22">
        <v>0.676246</v>
      </c>
      <c r="J71" s="22">
        <v>0.070857</v>
      </c>
      <c r="K71" s="75">
        <v>23.04210712693459</v>
      </c>
      <c r="L71" s="75">
        <v>0.06797490605693905</v>
      </c>
      <c r="M71" s="75">
        <v>0.6109246544806063</v>
      </c>
      <c r="N71" s="75">
        <v>0.24137723711865483</v>
      </c>
      <c r="O71" s="75">
        <v>0.2349538245971594</v>
      </c>
      <c r="P71" s="75">
        <v>0.5133884073672805</v>
      </c>
      <c r="Q71" s="75">
        <v>0.04681441229639769</v>
      </c>
      <c r="R71" s="75">
        <v>0.15013172190694835</v>
      </c>
      <c r="S71" s="75">
        <v>0</v>
      </c>
      <c r="T71" s="75">
        <v>0</v>
      </c>
      <c r="U71" s="75">
        <v>0.00589467219661043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1">
        <f t="shared" si="4"/>
        <v>24.913566962955187</v>
      </c>
      <c r="AB71" s="252">
        <f t="shared" si="5"/>
        <v>0.716229213767237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70"/>
    </row>
    <row r="72" spans="1:35" ht="14.25">
      <c r="A72" s="25">
        <v>40372</v>
      </c>
      <c r="B72" s="24" t="s">
        <v>1002</v>
      </c>
      <c r="C72" s="14" t="s">
        <v>1138</v>
      </c>
      <c r="D72" s="266" t="s">
        <v>1102</v>
      </c>
      <c r="E72" s="26">
        <v>0.16458333333333333</v>
      </c>
      <c r="F72" s="91" t="s">
        <v>952</v>
      </c>
      <c r="G72" s="91" t="s">
        <v>953</v>
      </c>
      <c r="H72" s="28">
        <v>2.7981515666666668</v>
      </c>
      <c r="I72" s="28">
        <v>0.7020401666666666</v>
      </c>
      <c r="J72" s="28">
        <v>0.07263343333333333</v>
      </c>
      <c r="K72" s="75">
        <v>0.5294526459232342</v>
      </c>
      <c r="L72" s="75">
        <v>0.005580081762434704</v>
      </c>
      <c r="M72" s="75">
        <v>0.02428344310697252</v>
      </c>
      <c r="N72" s="75">
        <v>0.01092387008857597</v>
      </c>
      <c r="O72" s="75">
        <v>0.08952986600045423</v>
      </c>
      <c r="P72" s="75">
        <v>0.02885469820015879</v>
      </c>
      <c r="Q72" s="75">
        <v>0.00822864216864571</v>
      </c>
      <c r="R72" s="75">
        <v>0.012065760148029228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2.1682067859853413</v>
      </c>
      <c r="Y72" s="75">
        <v>0.01150887891042788</v>
      </c>
      <c r="Z72" s="75">
        <v>0</v>
      </c>
      <c r="AA72" s="71">
        <f t="shared" si="4"/>
        <v>2.8886346722942746</v>
      </c>
      <c r="AB72" s="252">
        <f t="shared" si="5"/>
        <v>2.2288647654126033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70"/>
    </row>
    <row r="73" spans="1:35" ht="14.25">
      <c r="A73" s="25">
        <v>40372</v>
      </c>
      <c r="B73" s="24" t="s">
        <v>1003</v>
      </c>
      <c r="C73" s="14" t="s">
        <v>1138</v>
      </c>
      <c r="D73" s="266" t="s">
        <v>1103</v>
      </c>
      <c r="E73" s="26">
        <v>0.16458333333333333</v>
      </c>
      <c r="F73" s="91" t="s">
        <v>952</v>
      </c>
      <c r="G73" s="91" t="s">
        <v>953</v>
      </c>
      <c r="H73" s="28">
        <v>2.7981515666666668</v>
      </c>
      <c r="I73" s="28">
        <v>0.7020401666666666</v>
      </c>
      <c r="J73" s="28">
        <v>0.07263343333333333</v>
      </c>
      <c r="K73" s="75">
        <v>0.5435409216036268</v>
      </c>
      <c r="L73" s="75">
        <v>0.007525857622830606</v>
      </c>
      <c r="M73" s="75">
        <v>0.027986212663719312</v>
      </c>
      <c r="N73" s="75">
        <v>0.010073124457452612</v>
      </c>
      <c r="O73" s="75">
        <v>0.07472840263436605</v>
      </c>
      <c r="P73" s="75">
        <v>0.029946631821601802</v>
      </c>
      <c r="Q73" s="75">
        <v>0.009038712440168408</v>
      </c>
      <c r="R73" s="75">
        <v>0.011425762802759856</v>
      </c>
      <c r="S73" s="75">
        <v>0</v>
      </c>
      <c r="T73" s="75">
        <v>0</v>
      </c>
      <c r="U73" s="75">
        <v>0.009565051334536454</v>
      </c>
      <c r="V73" s="75">
        <v>0</v>
      </c>
      <c r="W73" s="75">
        <v>0</v>
      </c>
      <c r="X73" s="75">
        <v>1.6417434205260377</v>
      </c>
      <c r="Y73" s="75">
        <v>0</v>
      </c>
      <c r="Z73" s="75">
        <v>0</v>
      </c>
      <c r="AA73" s="71">
        <f t="shared" si="4"/>
        <v>2.3655740979071</v>
      </c>
      <c r="AB73" s="252">
        <f t="shared" si="5"/>
        <v>1.7017195789251043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70"/>
    </row>
    <row r="74" spans="1:35" ht="14.25">
      <c r="A74" s="25">
        <v>40372</v>
      </c>
      <c r="B74" s="24" t="s">
        <v>1004</v>
      </c>
      <c r="C74" s="14" t="s">
        <v>1138</v>
      </c>
      <c r="D74" s="266" t="s">
        <v>1104</v>
      </c>
      <c r="E74" s="26">
        <v>0.16458333333333333</v>
      </c>
      <c r="F74" s="91" t="s">
        <v>952</v>
      </c>
      <c r="G74" s="91" t="s">
        <v>953</v>
      </c>
      <c r="H74" s="28">
        <v>2.7981515666666668</v>
      </c>
      <c r="I74" s="28">
        <v>0.7020401666666666</v>
      </c>
      <c r="J74" s="28">
        <v>0.07263343333333333</v>
      </c>
      <c r="K74" s="75">
        <v>0.5057782685774841</v>
      </c>
      <c r="L74" s="75">
        <v>0.006434611811546118</v>
      </c>
      <c r="M74" s="75">
        <v>0.023328387921045073</v>
      </c>
      <c r="N74" s="75">
        <v>0.010547091879685843</v>
      </c>
      <c r="O74" s="75">
        <v>0.08611062801453911</v>
      </c>
      <c r="P74" s="75">
        <v>0.02560143626570915</v>
      </c>
      <c r="Q74" s="75">
        <v>0.007075334898494682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1">
        <f t="shared" si="4"/>
        <v>0.664875759368504</v>
      </c>
      <c r="AB74" s="252">
        <f t="shared" si="5"/>
        <v>0.03267677116420383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70"/>
    </row>
    <row r="75" spans="1:35" ht="14.25">
      <c r="A75" s="25">
        <v>40372</v>
      </c>
      <c r="B75" s="24" t="s">
        <v>1005</v>
      </c>
      <c r="C75" s="14" t="s">
        <v>1138</v>
      </c>
      <c r="D75" s="266" t="s">
        <v>1105</v>
      </c>
      <c r="E75" s="26">
        <v>0.16458333333333333</v>
      </c>
      <c r="F75" s="91" t="s">
        <v>952</v>
      </c>
      <c r="G75" s="91" t="s">
        <v>953</v>
      </c>
      <c r="H75" s="28">
        <v>2.7981515666666668</v>
      </c>
      <c r="I75" s="28">
        <v>0.7020401666666666</v>
      </c>
      <c r="J75" s="28">
        <v>0.07263343333333333</v>
      </c>
      <c r="K75" s="75">
        <v>0.48056712369036536</v>
      </c>
      <c r="L75" s="75">
        <v>0.006652544230387391</v>
      </c>
      <c r="M75" s="75">
        <v>0.022428577691020347</v>
      </c>
      <c r="N75" s="75">
        <v>0.011425480725839932</v>
      </c>
      <c r="O75" s="75">
        <v>0.08696881631979453</v>
      </c>
      <c r="P75" s="75">
        <v>0.029654904366588408</v>
      </c>
      <c r="Q75" s="75">
        <v>0.008727120668116472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0.006489714377848651</v>
      </c>
      <c r="Z75" s="75">
        <v>0</v>
      </c>
      <c r="AA75" s="71">
        <f t="shared" si="4"/>
        <v>0.652914282069961</v>
      </c>
      <c r="AB75" s="252">
        <f t="shared" si="5"/>
        <v>0.04487173941255353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70"/>
    </row>
    <row r="76" spans="1:35" ht="14.25">
      <c r="A76" s="25">
        <v>40374</v>
      </c>
      <c r="B76" s="24" t="s">
        <v>1006</v>
      </c>
      <c r="C76" s="12" t="s">
        <v>864</v>
      </c>
      <c r="D76" s="266" t="s">
        <v>1106</v>
      </c>
      <c r="E76" s="26">
        <v>0.5666666666666667</v>
      </c>
      <c r="F76" s="91" t="s">
        <v>954</v>
      </c>
      <c r="G76" s="91" t="s">
        <v>955</v>
      </c>
      <c r="H76" s="24">
        <v>2.423807</v>
      </c>
      <c r="I76" s="24">
        <v>0.381301</v>
      </c>
      <c r="J76" s="24">
        <v>0.064704</v>
      </c>
      <c r="K76" s="75">
        <v>11.079446182313305</v>
      </c>
      <c r="L76" s="75">
        <v>0.041703435394337185</v>
      </c>
      <c r="M76" s="75">
        <v>0.36294998778060955</v>
      </c>
      <c r="N76" s="75">
        <v>0.13977870683936738</v>
      </c>
      <c r="O76" s="75">
        <v>0.1313436616276228</v>
      </c>
      <c r="P76" s="75">
        <v>0.2861267230900704</v>
      </c>
      <c r="Q76" s="75">
        <v>0.026303311623858124</v>
      </c>
      <c r="R76" s="75">
        <v>0.042821090569382735</v>
      </c>
      <c r="S76" s="75">
        <v>0</v>
      </c>
      <c r="T76" s="75">
        <v>0</v>
      </c>
      <c r="U76" s="75">
        <v>0.003581416328371673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1">
        <f t="shared" si="4"/>
        <v>12.114054515566925</v>
      </c>
      <c r="AB76" s="252">
        <f t="shared" si="5"/>
        <v>0.35883254161168293</v>
      </c>
      <c r="AC76" s="72">
        <v>475.1493398401164</v>
      </c>
      <c r="AD76" s="72">
        <v>6.368492150256282</v>
      </c>
      <c r="AE76" s="72">
        <v>2.236665769973833</v>
      </c>
      <c r="AF76" s="72">
        <v>3.8853167248891585</v>
      </c>
      <c r="AG76" s="72">
        <v>1.3645545474554304</v>
      </c>
      <c r="AH76" s="72">
        <v>0.7826724905321552</v>
      </c>
      <c r="AI76" s="70"/>
    </row>
    <row r="77" spans="1:35" ht="14.25">
      <c r="A77" s="25">
        <v>40374</v>
      </c>
      <c r="B77" s="24" t="s">
        <v>1007</v>
      </c>
      <c r="C77" s="12" t="s">
        <v>863</v>
      </c>
      <c r="D77" s="266" t="s">
        <v>1107</v>
      </c>
      <c r="E77" s="26">
        <v>0.7361111111111112</v>
      </c>
      <c r="F77" s="91" t="s">
        <v>956</v>
      </c>
      <c r="G77" s="91" t="s">
        <v>957</v>
      </c>
      <c r="H77" s="29">
        <v>2.783239777777778</v>
      </c>
      <c r="I77" s="29">
        <v>1.2032677777777776</v>
      </c>
      <c r="J77" s="29">
        <v>0.12847144444444444</v>
      </c>
      <c r="K77" s="75">
        <v>17.720489277310534</v>
      </c>
      <c r="L77" s="75">
        <v>0.055286268434172815</v>
      </c>
      <c r="M77" s="75">
        <v>0.48498316753255827</v>
      </c>
      <c r="N77" s="75">
        <v>0.20929120168674137</v>
      </c>
      <c r="O77" s="75">
        <v>0.15703399110034247</v>
      </c>
      <c r="P77" s="75">
        <v>0.4454086271027975</v>
      </c>
      <c r="Q77" s="75">
        <v>0.042750906363715854</v>
      </c>
      <c r="R77" s="75">
        <v>0.062172757296311984</v>
      </c>
      <c r="S77" s="75">
        <v>0</v>
      </c>
      <c r="T77" s="75">
        <v>0</v>
      </c>
      <c r="U77" s="75">
        <v>0.003860387384689747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1">
        <f t="shared" si="4"/>
        <v>19.181276584211865</v>
      </c>
      <c r="AB77" s="252">
        <f t="shared" si="5"/>
        <v>0.554192678147515</v>
      </c>
      <c r="AC77" s="72" t="s">
        <v>757</v>
      </c>
      <c r="AD77" s="72">
        <v>1.6217587532174464</v>
      </c>
      <c r="AE77" s="72">
        <v>2.7021886098508507</v>
      </c>
      <c r="AF77" s="72">
        <v>0.31176612135200077</v>
      </c>
      <c r="AG77" s="72">
        <v>0.5194674364380004</v>
      </c>
      <c r="AH77" s="72">
        <v>0.4951812941065066</v>
      </c>
      <c r="AI77" s="70"/>
    </row>
    <row r="78" spans="1:35" ht="14.25">
      <c r="A78" s="25">
        <v>40374</v>
      </c>
      <c r="B78" s="24" t="s">
        <v>1008</v>
      </c>
      <c r="C78" s="13" t="s">
        <v>1355</v>
      </c>
      <c r="D78" s="266" t="s">
        <v>1108</v>
      </c>
      <c r="E78" s="26">
        <v>0.9618055555555555</v>
      </c>
      <c r="F78" s="91" t="s">
        <v>958</v>
      </c>
      <c r="G78" s="91" t="s">
        <v>959</v>
      </c>
      <c r="H78" s="24">
        <v>2.65865</v>
      </c>
      <c r="I78" s="24">
        <v>0.718698</v>
      </c>
      <c r="J78" s="24">
        <v>0.147014</v>
      </c>
      <c r="K78" s="75">
        <v>0.4599767678416697</v>
      </c>
      <c r="L78" s="75">
        <v>0.004936770855571323</v>
      </c>
      <c r="M78" s="75">
        <v>0.028215016764827766</v>
      </c>
      <c r="N78" s="75">
        <v>0.008502216473483945</v>
      </c>
      <c r="O78" s="75">
        <v>0</v>
      </c>
      <c r="P78" s="75">
        <v>0.03973087528071887</v>
      </c>
      <c r="Q78" s="75">
        <v>0.010867017254899757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1">
        <f t="shared" si="4"/>
        <v>0.5522286644711714</v>
      </c>
      <c r="AB78" s="252">
        <f t="shared" si="5"/>
        <v>0.050597892535618624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70"/>
    </row>
    <row r="79" spans="1:35" ht="14.25">
      <c r="A79" s="25">
        <v>40375</v>
      </c>
      <c r="B79" s="24" t="s">
        <v>1009</v>
      </c>
      <c r="C79" s="13" t="s">
        <v>1355</v>
      </c>
      <c r="D79" s="266" t="s">
        <v>1109</v>
      </c>
      <c r="E79" s="26">
        <v>0.029166666666666664</v>
      </c>
      <c r="F79" s="91" t="s">
        <v>960</v>
      </c>
      <c r="G79" s="91" t="s">
        <v>961</v>
      </c>
      <c r="H79" s="24">
        <v>2.779924</v>
      </c>
      <c r="I79" s="24">
        <v>0.980909</v>
      </c>
      <c r="J79" s="24">
        <v>0.204999</v>
      </c>
      <c r="K79" s="75">
        <v>0.5815938794236539</v>
      </c>
      <c r="L79" s="75">
        <v>0.003859087865486199</v>
      </c>
      <c r="M79" s="75">
        <v>0.02450859311063165</v>
      </c>
      <c r="N79" s="75">
        <v>0.010990501698782332</v>
      </c>
      <c r="O79" s="75">
        <v>0</v>
      </c>
      <c r="P79" s="75">
        <v>0.03505212628106962</v>
      </c>
      <c r="Q79" s="75">
        <v>0.007365414065260925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1">
        <f t="shared" si="4"/>
        <v>0.6633696024448846</v>
      </c>
      <c r="AB79" s="252">
        <f t="shared" si="5"/>
        <v>0.042417540346330544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70"/>
    </row>
    <row r="80" spans="1:35" ht="14.25">
      <c r="A80" s="25">
        <v>40375</v>
      </c>
      <c r="B80" s="24" t="s">
        <v>1010</v>
      </c>
      <c r="C80" s="13" t="s">
        <v>862</v>
      </c>
      <c r="D80" s="266" t="s">
        <v>1110</v>
      </c>
      <c r="E80" s="26">
        <v>0.6527777777777778</v>
      </c>
      <c r="F80" s="91" t="s">
        <v>962</v>
      </c>
      <c r="G80" s="91" t="s">
        <v>963</v>
      </c>
      <c r="H80" s="24">
        <v>2.244235</v>
      </c>
      <c r="I80" s="24">
        <v>0.265528</v>
      </c>
      <c r="J80" s="24">
        <v>0.053687</v>
      </c>
      <c r="K80" s="75">
        <v>2.3457454176769867</v>
      </c>
      <c r="L80" s="75">
        <v>0.014656531909825502</v>
      </c>
      <c r="M80" s="75">
        <v>0.08984003860084164</v>
      </c>
      <c r="N80" s="75">
        <v>0.032764602050975096</v>
      </c>
      <c r="O80" s="75">
        <v>0.10769799727595326</v>
      </c>
      <c r="P80" s="75">
        <v>0.1372548620852805</v>
      </c>
      <c r="Q80" s="75">
        <v>0.01475479983066745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1">
        <f t="shared" si="4"/>
        <v>2.7427142494305303</v>
      </c>
      <c r="AB80" s="252">
        <f t="shared" si="5"/>
        <v>0.15200966191594795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70"/>
    </row>
    <row r="81" spans="1:35" ht="14.25">
      <c r="A81" s="25">
        <v>40375</v>
      </c>
      <c r="B81" s="24" t="s">
        <v>1011</v>
      </c>
      <c r="C81" s="13" t="s">
        <v>862</v>
      </c>
      <c r="D81" s="266" t="s">
        <v>1111</v>
      </c>
      <c r="E81" s="26">
        <v>0.7055555555555556</v>
      </c>
      <c r="F81" s="91" t="s">
        <v>964</v>
      </c>
      <c r="G81" s="91" t="s">
        <v>965</v>
      </c>
      <c r="H81" s="22">
        <v>2.580099</v>
      </c>
      <c r="I81" s="22">
        <v>0.681424</v>
      </c>
      <c r="J81" s="22">
        <v>0.078818</v>
      </c>
      <c r="K81" s="75">
        <v>5.670225070813095</v>
      </c>
      <c r="L81" s="75">
        <v>0.02323320262327433</v>
      </c>
      <c r="M81" s="75">
        <v>0.19032416661704785</v>
      </c>
      <c r="N81" s="75">
        <v>0.06687818446279867</v>
      </c>
      <c r="O81" s="75">
        <v>0.10132741593868819</v>
      </c>
      <c r="P81" s="75">
        <v>0.27846546986584086</v>
      </c>
      <c r="Q81" s="75">
        <v>0.029920368967408986</v>
      </c>
      <c r="R81" s="75">
        <v>0</v>
      </c>
      <c r="S81" s="75">
        <v>0</v>
      </c>
      <c r="T81" s="75">
        <v>0</v>
      </c>
      <c r="U81" s="75">
        <v>0.0034656216722083696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1">
        <f t="shared" si="4"/>
        <v>6.3638395009603625</v>
      </c>
      <c r="AB81" s="252">
        <f t="shared" si="5"/>
        <v>0.3118514605054582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70"/>
    </row>
    <row r="82" spans="1:35" ht="14.25">
      <c r="A82" s="25">
        <v>40375</v>
      </c>
      <c r="B82" s="24" t="s">
        <v>1012</v>
      </c>
      <c r="C82" s="13" t="s">
        <v>1355</v>
      </c>
      <c r="D82" s="266" t="s">
        <v>1112</v>
      </c>
      <c r="E82" s="26">
        <v>0.8388888888888889</v>
      </c>
      <c r="F82" s="266" t="s">
        <v>966</v>
      </c>
      <c r="G82" s="266" t="s">
        <v>967</v>
      </c>
      <c r="H82" s="280">
        <v>2.647389</v>
      </c>
      <c r="I82" s="280">
        <v>0.648335</v>
      </c>
      <c r="J82" s="280">
        <v>0.073183</v>
      </c>
      <c r="K82" s="75">
        <v>0.5284483624255059</v>
      </c>
      <c r="L82" s="75">
        <v>0.004904820977884246</v>
      </c>
      <c r="M82" s="75">
        <v>0.023823416178294903</v>
      </c>
      <c r="N82" s="75">
        <v>0.009901837838811427</v>
      </c>
      <c r="O82" s="75">
        <v>0.050007046962489</v>
      </c>
      <c r="P82" s="75">
        <v>0.030091152342590306</v>
      </c>
      <c r="Q82" s="75">
        <v>0.00700802347474492</v>
      </c>
      <c r="R82" s="75">
        <v>0.0034859498212004374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1">
        <f t="shared" si="4"/>
        <v>0.657670610021521</v>
      </c>
      <c r="AB82" s="252">
        <f t="shared" si="5"/>
        <v>0.04058512563853566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70"/>
    </row>
    <row r="83" spans="1:35" ht="14.25">
      <c r="A83" s="25">
        <v>40375</v>
      </c>
      <c r="B83" s="24" t="s">
        <v>1013</v>
      </c>
      <c r="C83" s="13" t="s">
        <v>1355</v>
      </c>
      <c r="D83" s="266" t="s">
        <v>1113</v>
      </c>
      <c r="E83" s="26">
        <v>0.8611111111111112</v>
      </c>
      <c r="F83" s="91" t="s">
        <v>968</v>
      </c>
      <c r="G83" s="91" t="s">
        <v>969</v>
      </c>
      <c r="H83" s="24">
        <v>2.817069</v>
      </c>
      <c r="I83" s="24">
        <v>1.01827</v>
      </c>
      <c r="J83" s="24">
        <v>0.098307</v>
      </c>
      <c r="K83" s="75">
        <v>0.47368981069897553</v>
      </c>
      <c r="L83" s="75">
        <v>0.005127255716965412</v>
      </c>
      <c r="M83" s="75">
        <v>0.027504200741937133</v>
      </c>
      <c r="N83" s="75">
        <v>0.010063907132184897</v>
      </c>
      <c r="O83" s="75">
        <v>0.04574503241902226</v>
      </c>
      <c r="P83" s="75">
        <v>0.02695162846249254</v>
      </c>
      <c r="Q83" s="75">
        <v>0.01442693738802885</v>
      </c>
      <c r="R83" s="75">
        <v>0.04697230005971795</v>
      </c>
      <c r="S83" s="75">
        <v>0.05620101979879645</v>
      </c>
      <c r="T83" s="75">
        <v>0.04477812485644724</v>
      </c>
      <c r="U83" s="75">
        <v>0.01745288261317225</v>
      </c>
      <c r="V83" s="75">
        <v>0.054543588868952046</v>
      </c>
      <c r="W83" s="75">
        <v>0.05904669903937359</v>
      </c>
      <c r="X83" s="75">
        <v>0.005179383527033855</v>
      </c>
      <c r="Y83" s="75">
        <v>0.016461022555009416</v>
      </c>
      <c r="Z83" s="75">
        <v>0.029635490835591895</v>
      </c>
      <c r="AA83" s="71">
        <f t="shared" si="4"/>
        <v>0.9337792847137012</v>
      </c>
      <c r="AB83" s="252">
        <f t="shared" si="5"/>
        <v>0.37164907800461605</v>
      </c>
      <c r="AC83" s="281">
        <v>39.12180088412219</v>
      </c>
      <c r="AD83" s="281" t="s">
        <v>756</v>
      </c>
      <c r="AE83" s="281" t="s">
        <v>756</v>
      </c>
      <c r="AF83" s="281" t="s">
        <v>756</v>
      </c>
      <c r="AG83" s="281" t="s">
        <v>756</v>
      </c>
      <c r="AH83" s="281">
        <v>0.33012583503820386</v>
      </c>
      <c r="AI83" s="70"/>
    </row>
    <row r="84" spans="1:35" ht="14.25">
      <c r="A84" s="25">
        <v>40375</v>
      </c>
      <c r="B84" s="24" t="s">
        <v>1014</v>
      </c>
      <c r="C84" s="13" t="s">
        <v>1138</v>
      </c>
      <c r="D84" s="266" t="s">
        <v>1114</v>
      </c>
      <c r="E84" s="26">
        <v>0.8611111111111112</v>
      </c>
      <c r="F84" s="91" t="s">
        <v>968</v>
      </c>
      <c r="G84" s="91" t="s">
        <v>969</v>
      </c>
      <c r="H84" s="24">
        <v>2.817069</v>
      </c>
      <c r="I84" s="24">
        <v>1.01827</v>
      </c>
      <c r="J84" s="24">
        <v>0.098307</v>
      </c>
      <c r="K84" s="75">
        <v>0.015750779390793068</v>
      </c>
      <c r="L84" s="75">
        <v>0.0038133465893499</v>
      </c>
      <c r="M84" s="75">
        <v>0.009984704596268821</v>
      </c>
      <c r="N84" s="75">
        <v>0.0037028148041513523</v>
      </c>
      <c r="O84" s="75">
        <v>0.02881195200842147</v>
      </c>
      <c r="P84" s="75">
        <v>0.004696750694199228</v>
      </c>
      <c r="Q84" s="75">
        <v>0.014673296996360347</v>
      </c>
      <c r="R84" s="75">
        <v>0.07875641129569656</v>
      </c>
      <c r="S84" s="75">
        <v>0.11473676075167245</v>
      </c>
      <c r="T84" s="75">
        <v>0.08423703348506559</v>
      </c>
      <c r="U84" s="75">
        <v>0.031174958739047395</v>
      </c>
      <c r="V84" s="75">
        <v>0.2140208071492148</v>
      </c>
      <c r="W84" s="75">
        <v>0.5638612815718969</v>
      </c>
      <c r="X84" s="75">
        <v>0.0020600920286280755</v>
      </c>
      <c r="Y84" s="75">
        <v>0.041240710233479014</v>
      </c>
      <c r="Z84" s="75">
        <v>0.17727156689112786</v>
      </c>
      <c r="AA84" s="71">
        <f t="shared" si="4"/>
        <v>1.3887932672253727</v>
      </c>
      <c r="AB84" s="252">
        <f t="shared" si="5"/>
        <v>1.326729669836388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70"/>
    </row>
    <row r="85" spans="1:35" ht="14.25">
      <c r="A85" s="25">
        <v>40375</v>
      </c>
      <c r="B85" s="24" t="s">
        <v>1015</v>
      </c>
      <c r="C85" s="13" t="s">
        <v>861</v>
      </c>
      <c r="D85" s="266" t="s">
        <v>1115</v>
      </c>
      <c r="E85" s="26">
        <v>0.9722222222222222</v>
      </c>
      <c r="F85" s="91" t="s">
        <v>970</v>
      </c>
      <c r="G85" s="91" t="s">
        <v>971</v>
      </c>
      <c r="H85" s="24">
        <v>2.220413</v>
      </c>
      <c r="I85" s="24">
        <v>0.283699</v>
      </c>
      <c r="J85" s="24">
        <v>0.048888</v>
      </c>
      <c r="K85" s="75">
        <v>9.193029652945706</v>
      </c>
      <c r="L85" s="75">
        <v>0.037662294151817675</v>
      </c>
      <c r="M85" s="75">
        <v>0.2964854572227551</v>
      </c>
      <c r="N85" s="75">
        <v>0.12172754414168568</v>
      </c>
      <c r="O85" s="75">
        <v>0.11011020898909797</v>
      </c>
      <c r="P85" s="75">
        <v>0.25367840368623495</v>
      </c>
      <c r="Q85" s="75">
        <v>0.025823801330920666</v>
      </c>
      <c r="R85" s="75">
        <v>0.03259794527997785</v>
      </c>
      <c r="S85" s="75">
        <v>0</v>
      </c>
      <c r="T85" s="75">
        <v>0</v>
      </c>
      <c r="U85" s="75">
        <v>0.0027749429326302706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1">
        <f t="shared" si="4"/>
        <v>10.073890250680828</v>
      </c>
      <c r="AB85" s="252">
        <f t="shared" si="5"/>
        <v>0.3148750932297637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70"/>
    </row>
    <row r="86" spans="1:35" ht="14.25">
      <c r="A86" s="24" t="s">
        <v>1016</v>
      </c>
      <c r="B86" s="24" t="s">
        <v>1017</v>
      </c>
      <c r="C86" s="13" t="s">
        <v>860</v>
      </c>
      <c r="D86" s="266" t="s">
        <v>1116</v>
      </c>
      <c r="E86" s="26">
        <v>0.03263888888888889</v>
      </c>
      <c r="F86" s="91" t="s">
        <v>972</v>
      </c>
      <c r="G86" s="91" t="s">
        <v>973</v>
      </c>
      <c r="H86" s="22">
        <v>3.0824</v>
      </c>
      <c r="I86" s="22">
        <v>2.396411</v>
      </c>
      <c r="J86" s="22">
        <v>0.228158</v>
      </c>
      <c r="K86" s="75">
        <v>8.461734042716774</v>
      </c>
      <c r="L86" s="75">
        <v>0.03378684667784048</v>
      </c>
      <c r="M86" s="75">
        <v>0.2629545000230652</v>
      </c>
      <c r="N86" s="75">
        <v>0.09715067734842311</v>
      </c>
      <c r="O86" s="75">
        <v>0.12253578952224255</v>
      </c>
      <c r="P86" s="75">
        <v>0.22006970036733778</v>
      </c>
      <c r="Q86" s="75">
        <v>0.03673912913999485</v>
      </c>
      <c r="R86" s="75">
        <v>0.081158863531118</v>
      </c>
      <c r="S86" s="75">
        <v>0.10502209684792335</v>
      </c>
      <c r="T86" s="75">
        <v>0.12415340334639192</v>
      </c>
      <c r="U86" s="75">
        <v>0.053321595598040325</v>
      </c>
      <c r="V86" s="75">
        <v>0.2768965139544054</v>
      </c>
      <c r="W86" s="75">
        <v>0.4606341354087911</v>
      </c>
      <c r="X86" s="75">
        <v>0.005019773998680741</v>
      </c>
      <c r="Y86" s="75">
        <v>0.06992580283476948</v>
      </c>
      <c r="Z86" s="75">
        <v>0.18464343519622864</v>
      </c>
      <c r="AA86" s="71">
        <f aca="true" t="shared" si="6" ref="AA86:AA110">SUM(K86:Z86)</f>
        <v>10.595746306512027</v>
      </c>
      <c r="AB86" s="252">
        <f aca="true" t="shared" si="7" ref="AB86:AB110">SUM(P86:Z86)</f>
        <v>1.6175844502236818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70"/>
    </row>
    <row r="87" spans="1:35" ht="14.25">
      <c r="A87" s="25">
        <v>40376</v>
      </c>
      <c r="B87" s="24" t="s">
        <v>1018</v>
      </c>
      <c r="C87" s="13" t="s">
        <v>1138</v>
      </c>
      <c r="D87" s="266" t="s">
        <v>1117</v>
      </c>
      <c r="E87" s="26">
        <v>0.03125</v>
      </c>
      <c r="F87" s="91" t="s">
        <v>974</v>
      </c>
      <c r="G87" s="91" t="s">
        <v>975</v>
      </c>
      <c r="H87" s="24">
        <v>3.08517</v>
      </c>
      <c r="I87" s="24">
        <v>2.462862</v>
      </c>
      <c r="J87" s="24">
        <v>0.242341</v>
      </c>
      <c r="K87" s="75">
        <v>0.014338116116698529</v>
      </c>
      <c r="L87" s="75">
        <v>0.0042120875238965995</v>
      </c>
      <c r="M87" s="75">
        <v>0.01299081539356662</v>
      </c>
      <c r="N87" s="75">
        <v>0.005488477682653145</v>
      </c>
      <c r="O87" s="75">
        <v>0.058557944061175295</v>
      </c>
      <c r="P87" s="75">
        <v>0</v>
      </c>
      <c r="Q87" s="75">
        <v>0.062250856039337235</v>
      </c>
      <c r="R87" s="75">
        <v>0.3912236088346505</v>
      </c>
      <c r="S87" s="75">
        <v>0.6370200094123756</v>
      </c>
      <c r="T87" s="75">
        <v>0.528407036562211</v>
      </c>
      <c r="U87" s="75">
        <v>0.1989556098672959</v>
      </c>
      <c r="V87" s="75">
        <v>1.1125950053554199</v>
      </c>
      <c r="W87" s="75">
        <v>1.890214690400527</v>
      </c>
      <c r="X87" s="75">
        <v>0.01863001249574009</v>
      </c>
      <c r="Y87" s="75">
        <v>0.26010158874409695</v>
      </c>
      <c r="Z87" s="75">
        <v>0.7515746255335032</v>
      </c>
      <c r="AA87" s="71">
        <f t="shared" si="6"/>
        <v>5.946560484023148</v>
      </c>
      <c r="AB87" s="252">
        <f t="shared" si="7"/>
        <v>5.850973043245157</v>
      </c>
      <c r="AC87" s="281">
        <v>290.91740630299927</v>
      </c>
      <c r="AD87" s="281">
        <v>1.7456568014832108</v>
      </c>
      <c r="AE87" s="281">
        <v>2.547564083019361</v>
      </c>
      <c r="AF87" s="281">
        <v>0.5433142554273722</v>
      </c>
      <c r="AG87" s="281">
        <v>0.7928980551865322</v>
      </c>
      <c r="AH87" s="281">
        <v>0.000668903792585979</v>
      </c>
      <c r="AI87" s="70"/>
    </row>
    <row r="88" spans="1:35" ht="14.25">
      <c r="A88" s="25">
        <v>40376</v>
      </c>
      <c r="B88" s="24" t="s">
        <v>1019</v>
      </c>
      <c r="C88" s="13" t="s">
        <v>859</v>
      </c>
      <c r="D88" s="266" t="s">
        <v>1118</v>
      </c>
      <c r="E88" s="84">
        <v>0.16319444444444445</v>
      </c>
      <c r="F88" s="85" t="s">
        <v>976</v>
      </c>
      <c r="G88" s="85" t="s">
        <v>977</v>
      </c>
      <c r="H88" s="85">
        <v>2.238881</v>
      </c>
      <c r="I88" s="85">
        <v>0.261796</v>
      </c>
      <c r="J88" s="85">
        <v>0.063454</v>
      </c>
      <c r="K88" s="75">
        <v>10.47723128549303</v>
      </c>
      <c r="L88" s="75">
        <v>0.040005162622612285</v>
      </c>
      <c r="M88" s="75">
        <v>0.34251574599896745</v>
      </c>
      <c r="N88" s="75">
        <v>0.1387263810015488</v>
      </c>
      <c r="O88" s="75">
        <v>0.11785028394424367</v>
      </c>
      <c r="P88" s="75">
        <v>0.25355480555245585</v>
      </c>
      <c r="Q88" s="75">
        <v>0.02337839317333423</v>
      </c>
      <c r="R88" s="75">
        <v>0.031776745880188056</v>
      </c>
      <c r="S88" s="75">
        <v>0.007975456932253384</v>
      </c>
      <c r="T88" s="75">
        <v>0</v>
      </c>
      <c r="U88" s="75">
        <v>0.0026803860991535295</v>
      </c>
      <c r="V88" s="75">
        <v>0</v>
      </c>
      <c r="W88" s="75">
        <v>0</v>
      </c>
      <c r="X88" s="75">
        <v>0</v>
      </c>
      <c r="Y88" s="75">
        <v>0.003240215512431547</v>
      </c>
      <c r="Z88" s="75">
        <v>0</v>
      </c>
      <c r="AA88" s="71">
        <f t="shared" si="6"/>
        <v>11.438934862210221</v>
      </c>
      <c r="AB88" s="252">
        <f t="shared" si="7"/>
        <v>0.3226060031498166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70"/>
    </row>
    <row r="89" spans="1:35" ht="14.25">
      <c r="A89" s="25">
        <v>40376</v>
      </c>
      <c r="B89" s="24" t="s">
        <v>1020</v>
      </c>
      <c r="C89" s="13" t="s">
        <v>1138</v>
      </c>
      <c r="D89" s="266" t="s">
        <v>1119</v>
      </c>
      <c r="E89" s="84">
        <v>0.20486111111111113</v>
      </c>
      <c r="F89" s="85" t="s">
        <v>978</v>
      </c>
      <c r="G89" s="85" t="s">
        <v>979</v>
      </c>
      <c r="H89" s="85">
        <v>2.277743</v>
      </c>
      <c r="I89" s="85">
        <v>0.293489</v>
      </c>
      <c r="J89" s="85">
        <v>0.032201</v>
      </c>
      <c r="K89" s="75">
        <v>0.06713592875093691</v>
      </c>
      <c r="L89" s="75">
        <v>0.00462942551033905</v>
      </c>
      <c r="M89" s="75">
        <v>0.023517481592522375</v>
      </c>
      <c r="N89" s="75">
        <v>0.005055332657290243</v>
      </c>
      <c r="O89" s="75">
        <v>0.040970415766500595</v>
      </c>
      <c r="P89" s="75">
        <v>0.005767340516054759</v>
      </c>
      <c r="Q89" s="75">
        <v>0.009636817912589366</v>
      </c>
      <c r="R89" s="75">
        <v>0.02730267850439222</v>
      </c>
      <c r="S89" s="75">
        <v>0.008102793836707794</v>
      </c>
      <c r="T89" s="75">
        <v>0</v>
      </c>
      <c r="U89" s="75">
        <v>0.004859575940602684</v>
      </c>
      <c r="V89" s="75">
        <v>0.019235095688430934</v>
      </c>
      <c r="W89" s="75">
        <v>0.04419485311812143</v>
      </c>
      <c r="X89" s="75">
        <v>0</v>
      </c>
      <c r="Y89" s="75">
        <v>0</v>
      </c>
      <c r="Z89" s="75">
        <v>0</v>
      </c>
      <c r="AA89" s="71">
        <f t="shared" si="6"/>
        <v>0.26040773979448834</v>
      </c>
      <c r="AB89" s="252">
        <f t="shared" si="7"/>
        <v>0.11909915551689917</v>
      </c>
      <c r="AC89" s="281">
        <v>153.37409508166667</v>
      </c>
      <c r="AD89" s="281">
        <v>1.622566770269706</v>
      </c>
      <c r="AE89" s="281">
        <v>2.593159077270888</v>
      </c>
      <c r="AF89" s="281">
        <v>0.7318612836216083</v>
      </c>
      <c r="AG89" s="281">
        <v>1.1696484642114517</v>
      </c>
      <c r="AH89" s="281">
        <v>0.665755255861494</v>
      </c>
      <c r="AI89" s="70"/>
    </row>
    <row r="90" spans="1:35" ht="14.25">
      <c r="A90" s="25">
        <v>40376</v>
      </c>
      <c r="B90" s="24" t="s">
        <v>1021</v>
      </c>
      <c r="C90" s="13" t="s">
        <v>858</v>
      </c>
      <c r="D90" s="266" t="s">
        <v>1120</v>
      </c>
      <c r="E90" s="84">
        <v>0.21666666666666667</v>
      </c>
      <c r="F90" s="85" t="s">
        <v>980</v>
      </c>
      <c r="G90" s="85" t="s">
        <v>981</v>
      </c>
      <c r="H90" s="86">
        <v>2.847772</v>
      </c>
      <c r="I90" s="86">
        <v>1.431313</v>
      </c>
      <c r="J90" s="86">
        <v>0.149471</v>
      </c>
      <c r="K90" s="75">
        <v>5.612063290058742</v>
      </c>
      <c r="L90" s="75">
        <v>0.024754242746397447</v>
      </c>
      <c r="M90" s="75">
        <v>0.1921234295824377</v>
      </c>
      <c r="N90" s="75">
        <v>0.06874942770453257</v>
      </c>
      <c r="O90" s="75">
        <v>0.1272031241512567</v>
      </c>
      <c r="P90" s="75">
        <v>0.24520307960269971</v>
      </c>
      <c r="Q90" s="75">
        <v>0.030808201763276498</v>
      </c>
      <c r="R90" s="75">
        <v>0.05032438932224216</v>
      </c>
      <c r="S90" s="75">
        <v>0</v>
      </c>
      <c r="T90" s="75">
        <v>0</v>
      </c>
      <c r="U90" s="75">
        <v>0.005619283353893551</v>
      </c>
      <c r="V90" s="75">
        <v>0.012426382701293055</v>
      </c>
      <c r="W90" s="75">
        <v>0</v>
      </c>
      <c r="X90" s="75">
        <v>0</v>
      </c>
      <c r="Y90" s="75">
        <v>0</v>
      </c>
      <c r="Z90" s="75">
        <v>0</v>
      </c>
      <c r="AA90" s="71">
        <f t="shared" si="6"/>
        <v>6.3692748509867725</v>
      </c>
      <c r="AB90" s="252">
        <f t="shared" si="7"/>
        <v>0.34438133674340493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70"/>
    </row>
    <row r="91" spans="1:35" ht="14.25">
      <c r="A91" s="25">
        <v>40376</v>
      </c>
      <c r="B91" s="24" t="s">
        <v>1022</v>
      </c>
      <c r="C91" s="13" t="s">
        <v>857</v>
      </c>
      <c r="D91" s="266" t="s">
        <v>1121</v>
      </c>
      <c r="E91" s="84">
        <v>0.5770833333333333</v>
      </c>
      <c r="F91" s="85" t="s">
        <v>982</v>
      </c>
      <c r="G91" s="85" t="s">
        <v>983</v>
      </c>
      <c r="H91" s="85">
        <v>2.205572</v>
      </c>
      <c r="I91" s="85">
        <v>0.289832</v>
      </c>
      <c r="J91" s="85">
        <v>0.052519</v>
      </c>
      <c r="K91" s="75">
        <v>11.97676660056413</v>
      </c>
      <c r="L91" s="75">
        <v>0.037150696987986204</v>
      </c>
      <c r="M91" s="75">
        <v>0.3494146398270211</v>
      </c>
      <c r="N91" s="75">
        <v>0.1343881297610343</v>
      </c>
      <c r="O91" s="75">
        <v>0.1382948680767297</v>
      </c>
      <c r="P91" s="75">
        <v>0.27938868013494705</v>
      </c>
      <c r="Q91" s="75">
        <v>0.027864104661182266</v>
      </c>
      <c r="R91" s="75">
        <v>0.04405135416514534</v>
      </c>
      <c r="S91" s="75">
        <v>0</v>
      </c>
      <c r="T91" s="75">
        <v>0</v>
      </c>
      <c r="U91" s="75">
        <v>0.002319712460775666</v>
      </c>
      <c r="V91" s="75">
        <v>0.005822871448150443</v>
      </c>
      <c r="W91" s="75">
        <v>0</v>
      </c>
      <c r="X91" s="75">
        <v>0</v>
      </c>
      <c r="Y91" s="75">
        <v>0</v>
      </c>
      <c r="Z91" s="75">
        <v>0</v>
      </c>
      <c r="AA91" s="71">
        <f t="shared" si="6"/>
        <v>12.995461658087098</v>
      </c>
      <c r="AB91" s="252">
        <f t="shared" si="7"/>
        <v>0.3594467228702008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70"/>
    </row>
    <row r="92" spans="1:35" ht="14.25">
      <c r="A92" s="25">
        <v>40376</v>
      </c>
      <c r="B92" s="24" t="s">
        <v>1023</v>
      </c>
      <c r="C92" s="13" t="s">
        <v>44</v>
      </c>
      <c r="D92" s="266" t="s">
        <v>1122</v>
      </c>
      <c r="E92" s="84">
        <v>0.6236111111111111</v>
      </c>
      <c r="F92" s="85" t="s">
        <v>984</v>
      </c>
      <c r="G92" s="85" t="s">
        <v>985</v>
      </c>
      <c r="H92" s="85">
        <v>2.516563</v>
      </c>
      <c r="I92" s="85">
        <v>0.661644</v>
      </c>
      <c r="J92" s="85">
        <v>0.086274</v>
      </c>
      <c r="K92" s="75">
        <v>11.515237901011487</v>
      </c>
      <c r="L92" s="75">
        <v>0.039796779831335345</v>
      </c>
      <c r="M92" s="75">
        <v>0.34757098521392976</v>
      </c>
      <c r="N92" s="75">
        <v>0.12687381368503323</v>
      </c>
      <c r="O92" s="75">
        <v>0.13980660075331713</v>
      </c>
      <c r="P92" s="75">
        <v>0.3687504977354868</v>
      </c>
      <c r="Q92" s="75">
        <v>0.03732243231530421</v>
      </c>
      <c r="R92" s="75">
        <v>0.05142963706213205</v>
      </c>
      <c r="S92" s="75">
        <v>0</v>
      </c>
      <c r="T92" s="75">
        <v>0</v>
      </c>
      <c r="U92" s="75">
        <v>0.004113803776258612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1">
        <f t="shared" si="6"/>
        <v>12.630902451384284</v>
      </c>
      <c r="AB92" s="252">
        <f t="shared" si="7"/>
        <v>0.4616163708891816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70"/>
    </row>
    <row r="93" spans="1:35" ht="14.25">
      <c r="A93" s="25">
        <v>40376</v>
      </c>
      <c r="B93" s="24" t="s">
        <v>1024</v>
      </c>
      <c r="C93" s="13" t="s">
        <v>45</v>
      </c>
      <c r="D93" s="266" t="s">
        <v>1123</v>
      </c>
      <c r="E93" s="84">
        <v>0.6333333333333333</v>
      </c>
      <c r="F93" s="85" t="s">
        <v>986</v>
      </c>
      <c r="G93" s="85" t="s">
        <v>987</v>
      </c>
      <c r="H93" s="86">
        <v>2.708425</v>
      </c>
      <c r="I93" s="86">
        <v>1.077858</v>
      </c>
      <c r="J93" s="86">
        <v>0.060886</v>
      </c>
      <c r="K93" s="75">
        <v>8.506217484921027</v>
      </c>
      <c r="L93" s="75">
        <v>0.02904932261645246</v>
      </c>
      <c r="M93" s="75">
        <v>0.2586117315073623</v>
      </c>
      <c r="N93" s="75">
        <v>0.10148877268532759</v>
      </c>
      <c r="O93" s="75">
        <v>0.10932027603546735</v>
      </c>
      <c r="P93" s="75">
        <v>0.2273328887904894</v>
      </c>
      <c r="Q93" s="75">
        <v>0.028657747386970682</v>
      </c>
      <c r="R93" s="75">
        <v>0.057992616051113194</v>
      </c>
      <c r="S93" s="75">
        <v>0.056708906963141584</v>
      </c>
      <c r="T93" s="75">
        <v>0.08681611708405824</v>
      </c>
      <c r="U93" s="75">
        <v>0.02926946390791063</v>
      </c>
      <c r="V93" s="75">
        <v>0.18152354100431609</v>
      </c>
      <c r="W93" s="75">
        <v>0.3225984802902589</v>
      </c>
      <c r="X93" s="75">
        <v>0.005579197190030472</v>
      </c>
      <c r="Y93" s="75">
        <v>0.034282791330142996</v>
      </c>
      <c r="Z93" s="75">
        <v>0.10365598218038914</v>
      </c>
      <c r="AA93" s="71">
        <f t="shared" si="6"/>
        <v>10.139105319944456</v>
      </c>
      <c r="AB93" s="252">
        <f t="shared" si="7"/>
        <v>1.1344177321788211</v>
      </c>
      <c r="AC93" s="281">
        <v>618.0658425085596</v>
      </c>
      <c r="AD93" s="281">
        <v>1.8823534743202417</v>
      </c>
      <c r="AE93" s="281">
        <v>2.7100952613712535</v>
      </c>
      <c r="AF93" s="281">
        <v>0.8262921694017045</v>
      </c>
      <c r="AG93" s="281">
        <v>1.1896439873559892</v>
      </c>
      <c r="AH93" s="281">
        <v>0.707256419260254</v>
      </c>
      <c r="AI93" s="70"/>
    </row>
    <row r="94" spans="1:35" ht="14.25">
      <c r="A94" s="25">
        <v>40376</v>
      </c>
      <c r="B94" s="24" t="s">
        <v>1025</v>
      </c>
      <c r="C94" s="13" t="s">
        <v>856</v>
      </c>
      <c r="D94" s="266" t="s">
        <v>1124</v>
      </c>
      <c r="E94" s="84">
        <v>0.642361111111111</v>
      </c>
      <c r="F94" s="85" t="s">
        <v>988</v>
      </c>
      <c r="G94" s="85" t="s">
        <v>989</v>
      </c>
      <c r="H94" s="86">
        <v>3.050607</v>
      </c>
      <c r="I94" s="86">
        <v>2.604137</v>
      </c>
      <c r="J94" s="86">
        <v>0.25096</v>
      </c>
      <c r="K94" s="75">
        <v>9.439024921935152</v>
      </c>
      <c r="L94" s="75">
        <v>0.03325501539909316</v>
      </c>
      <c r="M94" s="75">
        <v>0.3011256095474377</v>
      </c>
      <c r="N94" s="75">
        <v>0.12153801651124989</v>
      </c>
      <c r="O94" s="75">
        <v>0.13362437975874752</v>
      </c>
      <c r="P94" s="75">
        <v>0.29220763565926544</v>
      </c>
      <c r="Q94" s="75">
        <v>0.05294608896079548</v>
      </c>
      <c r="R94" s="75">
        <v>0.16992445908765186</v>
      </c>
      <c r="S94" s="75">
        <v>0.28538568370716105</v>
      </c>
      <c r="T94" s="75">
        <v>0.34683111732091393</v>
      </c>
      <c r="U94" s="75">
        <v>0.11397752205649347</v>
      </c>
      <c r="V94" s="75">
        <v>0.7678452716777364</v>
      </c>
      <c r="W94" s="75">
        <v>1.4093826592720373</v>
      </c>
      <c r="X94" s="75">
        <v>0.012388981077143804</v>
      </c>
      <c r="Y94" s="75">
        <v>0.1783280716509824</v>
      </c>
      <c r="Z94" s="75">
        <v>0.46880836743219817</v>
      </c>
      <c r="AA94" s="71">
        <f t="shared" si="6"/>
        <v>14.12659380105406</v>
      </c>
      <c r="AB94" s="252">
        <f t="shared" si="7"/>
        <v>4.098025857902379</v>
      </c>
      <c r="AC94" s="281">
        <v>97.310749618692</v>
      </c>
      <c r="AD94" s="281" t="s">
        <v>756</v>
      </c>
      <c r="AE94" s="281" t="s">
        <v>756</v>
      </c>
      <c r="AF94" s="281" t="s">
        <v>756</v>
      </c>
      <c r="AG94" s="281" t="s">
        <v>756</v>
      </c>
      <c r="AH94" s="281">
        <v>0.5512411091106495</v>
      </c>
      <c r="AI94" s="70"/>
    </row>
    <row r="95" spans="1:35" ht="14.25">
      <c r="A95" s="25">
        <v>40376</v>
      </c>
      <c r="B95" s="24" t="s">
        <v>1026</v>
      </c>
      <c r="C95" s="13" t="s">
        <v>1138</v>
      </c>
      <c r="D95" s="266" t="s">
        <v>1125</v>
      </c>
      <c r="E95" s="84">
        <v>0.642361111111111</v>
      </c>
      <c r="F95" s="85" t="s">
        <v>988</v>
      </c>
      <c r="G95" s="85" t="s">
        <v>989</v>
      </c>
      <c r="H95" s="86">
        <v>3.050607</v>
      </c>
      <c r="I95" s="86">
        <v>2.604137</v>
      </c>
      <c r="J95" s="86">
        <v>0.25096</v>
      </c>
      <c r="K95" s="75">
        <v>0.03301640150926958</v>
      </c>
      <c r="L95" s="75">
        <v>0.0043355704833333</v>
      </c>
      <c r="M95" s="75">
        <v>0.019241674716507787</v>
      </c>
      <c r="N95" s="75">
        <v>0.006598325364158678</v>
      </c>
      <c r="O95" s="75">
        <v>0.07177227251552325</v>
      </c>
      <c r="P95" s="75">
        <v>0.00791955601767512</v>
      </c>
      <c r="Q95" s="75">
        <v>0.036264492317120964</v>
      </c>
      <c r="R95" s="75">
        <v>0.19389722975144402</v>
      </c>
      <c r="S95" s="75">
        <v>0.3291172039972141</v>
      </c>
      <c r="T95" s="75">
        <v>0.26392924611819035</v>
      </c>
      <c r="U95" s="75">
        <v>0.14198219657042274</v>
      </c>
      <c r="V95" s="75">
        <v>0.6717170899408681</v>
      </c>
      <c r="W95" s="75">
        <v>1.024561826199067</v>
      </c>
      <c r="X95" s="75">
        <v>0.013453053522833436</v>
      </c>
      <c r="Y95" s="75">
        <v>0.14025587663399652</v>
      </c>
      <c r="Z95" s="75">
        <v>0.3483975159978524</v>
      </c>
      <c r="AA95" s="71">
        <f t="shared" si="6"/>
        <v>3.306459531655477</v>
      </c>
      <c r="AB95" s="252">
        <f t="shared" si="7"/>
        <v>3.171495287066685</v>
      </c>
      <c r="AC95" s="281">
        <v>117.50084756907158</v>
      </c>
      <c r="AD95" s="281">
        <v>1.8127950643776825</v>
      </c>
      <c r="AE95" s="281">
        <v>2.4237690559263387</v>
      </c>
      <c r="AF95" s="281">
        <v>0.8073373671729872</v>
      </c>
      <c r="AG95" s="281">
        <v>1.0794376963502381</v>
      </c>
      <c r="AH95" s="281">
        <v>0.7719544924440801</v>
      </c>
      <c r="AI95" s="70"/>
    </row>
    <row r="96" spans="1:35" ht="14.25">
      <c r="A96" s="25">
        <v>40376</v>
      </c>
      <c r="B96" s="24" t="s">
        <v>1027</v>
      </c>
      <c r="C96" s="13" t="s">
        <v>855</v>
      </c>
      <c r="D96" s="266" t="s">
        <v>1126</v>
      </c>
      <c r="E96" s="84">
        <v>0.7319444444444444</v>
      </c>
      <c r="F96" s="85" t="s">
        <v>990</v>
      </c>
      <c r="G96" s="85" t="s">
        <v>991</v>
      </c>
      <c r="H96" s="85">
        <v>2.228354</v>
      </c>
      <c r="I96" s="85">
        <v>0.264316</v>
      </c>
      <c r="J96" s="85">
        <v>0.057385</v>
      </c>
      <c r="K96" s="75">
        <v>6.800893082331952</v>
      </c>
      <c r="L96" s="75">
        <v>0.03239038753386999</v>
      </c>
      <c r="M96" s="75">
        <v>0.24554629112502638</v>
      </c>
      <c r="N96" s="75">
        <v>0.09814632230613932</v>
      </c>
      <c r="O96" s="75">
        <v>0.1265606443044145</v>
      </c>
      <c r="P96" s="75">
        <v>0.24051069870479677</v>
      </c>
      <c r="Q96" s="75">
        <v>0.03388420193790192</v>
      </c>
      <c r="R96" s="75">
        <v>0.041182922370282884</v>
      </c>
      <c r="S96" s="75">
        <v>0.02086253480064466</v>
      </c>
      <c r="T96" s="75">
        <v>0.05305949348690975</v>
      </c>
      <c r="U96" s="75">
        <v>0.004590784637323617</v>
      </c>
      <c r="V96" s="75">
        <v>0.012523300107881911</v>
      </c>
      <c r="W96" s="75">
        <v>0.03691875424216986</v>
      </c>
      <c r="X96" s="75">
        <v>0.0033339521308619756</v>
      </c>
      <c r="Y96" s="75">
        <v>0.006505766772077168</v>
      </c>
      <c r="Z96" s="75">
        <v>0</v>
      </c>
      <c r="AA96" s="71">
        <f t="shared" si="6"/>
        <v>7.756909136792253</v>
      </c>
      <c r="AB96" s="252">
        <f t="shared" si="7"/>
        <v>0.45337240919085037</v>
      </c>
      <c r="AC96" s="281">
        <v>439.88494507117</v>
      </c>
      <c r="AD96" s="281">
        <v>1.8315658088160578</v>
      </c>
      <c r="AE96" s="281">
        <v>2.602994247999768</v>
      </c>
      <c r="AF96" s="281">
        <v>0.7089340368389967</v>
      </c>
      <c r="AG96" s="281">
        <v>1.0075265716474677</v>
      </c>
      <c r="AH96" s="281">
        <v>0.7239910547841433</v>
      </c>
      <c r="AI96" s="70"/>
    </row>
    <row r="97" spans="1:35" ht="14.25">
      <c r="A97" s="25">
        <v>40376</v>
      </c>
      <c r="B97" s="24" t="s">
        <v>1028</v>
      </c>
      <c r="C97" s="13" t="s">
        <v>46</v>
      </c>
      <c r="D97" s="266" t="s">
        <v>885</v>
      </c>
      <c r="E97" s="84">
        <v>0.7861111111111111</v>
      </c>
      <c r="F97" s="85" t="s">
        <v>992</v>
      </c>
      <c r="G97" s="85" t="s">
        <v>993</v>
      </c>
      <c r="H97" s="85">
        <v>2.541622</v>
      </c>
      <c r="I97" s="85">
        <v>0.564519</v>
      </c>
      <c r="J97" s="85">
        <v>0.078914</v>
      </c>
      <c r="K97" s="75">
        <v>8.143996621185636</v>
      </c>
      <c r="L97" s="75">
        <v>0.032722291962410686</v>
      </c>
      <c r="M97" s="75">
        <v>0.2623761981299201</v>
      </c>
      <c r="N97" s="75">
        <v>0.09677898095897321</v>
      </c>
      <c r="O97" s="75">
        <v>0.1110529464903739</v>
      </c>
      <c r="P97" s="75">
        <v>0.2848655804309469</v>
      </c>
      <c r="Q97" s="75">
        <v>0.03297814619247462</v>
      </c>
      <c r="R97" s="75">
        <v>0.04317216734866201</v>
      </c>
      <c r="S97" s="75">
        <v>0</v>
      </c>
      <c r="T97" s="75">
        <v>0</v>
      </c>
      <c r="U97" s="75">
        <v>0.004438777689309659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1">
        <f t="shared" si="6"/>
        <v>9.012381710388706</v>
      </c>
      <c r="AB97" s="252">
        <f t="shared" si="7"/>
        <v>0.3654546716613932</v>
      </c>
      <c r="AC97" s="281">
        <v>321.0170942232139</v>
      </c>
      <c r="AD97" s="281">
        <v>2.072958227009347</v>
      </c>
      <c r="AE97" s="281">
        <v>2.626447431088885</v>
      </c>
      <c r="AF97" s="281">
        <v>0.83323251112468</v>
      </c>
      <c r="AG97" s="281">
        <v>1.0557093528606298</v>
      </c>
      <c r="AH97" s="281">
        <v>0.6674047844688593</v>
      </c>
      <c r="AI97" s="70"/>
    </row>
    <row r="98" spans="1:35" ht="14.25">
      <c r="A98" s="25">
        <v>40376</v>
      </c>
      <c r="B98" s="24" t="s">
        <v>1031</v>
      </c>
      <c r="C98" s="13" t="s">
        <v>48</v>
      </c>
      <c r="D98" s="266" t="s">
        <v>760</v>
      </c>
      <c r="E98" s="84">
        <v>0.8027777777777777</v>
      </c>
      <c r="F98" s="85" t="s">
        <v>753</v>
      </c>
      <c r="G98" s="85" t="s">
        <v>754</v>
      </c>
      <c r="H98" s="285">
        <v>2.733924</v>
      </c>
      <c r="I98" s="285">
        <v>0.960129</v>
      </c>
      <c r="J98" s="285">
        <v>0.117758</v>
      </c>
      <c r="K98" s="189">
        <v>6.941986643307823</v>
      </c>
      <c r="L98" s="189">
        <v>0.028511400608559345</v>
      </c>
      <c r="M98" s="189">
        <v>0.23852483633441784</v>
      </c>
      <c r="N98" s="189">
        <v>0.09515102019310562</v>
      </c>
      <c r="O98" s="189">
        <v>0.10706416217711447</v>
      </c>
      <c r="P98" s="189">
        <v>0.2713367504486119</v>
      </c>
      <c r="Q98" s="189">
        <v>0.03445315547634984</v>
      </c>
      <c r="R98" s="189">
        <v>0.060184115649470904</v>
      </c>
      <c r="S98" s="189">
        <v>0.026156905337762645</v>
      </c>
      <c r="T98" s="189">
        <v>0</v>
      </c>
      <c r="U98" s="189">
        <v>0.005875223342507243</v>
      </c>
      <c r="V98" s="189">
        <v>0</v>
      </c>
      <c r="W98" s="189">
        <v>0</v>
      </c>
      <c r="X98" s="189">
        <v>0</v>
      </c>
      <c r="Y98" s="189">
        <v>0</v>
      </c>
      <c r="Z98" s="189">
        <v>0</v>
      </c>
      <c r="AA98" s="71">
        <f t="shared" si="6"/>
        <v>7.809244212875723</v>
      </c>
      <c r="AB98" s="252">
        <f t="shared" si="7"/>
        <v>0.39800615025470254</v>
      </c>
      <c r="AC98" s="43">
        <v>0</v>
      </c>
      <c r="AD98" s="43">
        <v>1.3327731092436974</v>
      </c>
      <c r="AE98" s="43">
        <v>1.8110047846889952</v>
      </c>
      <c r="AF98" s="43">
        <v>1.396741523557904</v>
      </c>
      <c r="AG98" s="43">
        <v>1.89792663476874</v>
      </c>
      <c r="AH98" s="43">
        <v>2.9445300295391172</v>
      </c>
      <c r="AI98" s="286"/>
    </row>
    <row r="99" spans="1:35" ht="14.25">
      <c r="A99" s="25">
        <v>40376</v>
      </c>
      <c r="B99" s="24" t="s">
        <v>758</v>
      </c>
      <c r="C99" s="13" t="s">
        <v>854</v>
      </c>
      <c r="D99" s="266" t="s">
        <v>759</v>
      </c>
      <c r="E99" s="84">
        <v>0.89375</v>
      </c>
      <c r="F99" s="85" t="s">
        <v>693</v>
      </c>
      <c r="G99" s="85" t="s">
        <v>694</v>
      </c>
      <c r="H99" s="85">
        <v>2.219725</v>
      </c>
      <c r="I99" s="85">
        <v>0.243555</v>
      </c>
      <c r="J99" s="85">
        <v>0.067095</v>
      </c>
      <c r="K99" s="189">
        <v>7.469510706672181</v>
      </c>
      <c r="L99" s="189">
        <v>0.028786216551592476</v>
      </c>
      <c r="M99" s="189">
        <v>0.2514146807088994</v>
      </c>
      <c r="N99" s="189">
        <v>0.10122081517070221</v>
      </c>
      <c r="O99" s="189">
        <v>0.10453027458716471</v>
      </c>
      <c r="P99" s="189">
        <v>0.2231224094767864</v>
      </c>
      <c r="Q99" s="189">
        <v>0.022092386147598394</v>
      </c>
      <c r="R99" s="189">
        <v>0.03929033033992199</v>
      </c>
      <c r="S99" s="189">
        <v>0.008970819538157985</v>
      </c>
      <c r="T99" s="189">
        <v>0</v>
      </c>
      <c r="U99" s="189">
        <v>0.0033153375580501016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71">
        <f t="shared" si="6"/>
        <v>8.252253976751055</v>
      </c>
      <c r="AB99" s="252">
        <f t="shared" si="7"/>
        <v>0.29679128306051483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0.7584097430685587</v>
      </c>
      <c r="AI99" s="286"/>
    </row>
    <row r="100" spans="1:35" ht="14.25">
      <c r="A100" s="25">
        <v>40376</v>
      </c>
      <c r="B100" s="24" t="s">
        <v>761</v>
      </c>
      <c r="C100" s="13" t="s">
        <v>853</v>
      </c>
      <c r="D100" s="266" t="s">
        <v>762</v>
      </c>
      <c r="E100" s="84">
        <v>0.9291666666666667</v>
      </c>
      <c r="F100" s="85" t="s">
        <v>695</v>
      </c>
      <c r="G100" s="85" t="s">
        <v>696</v>
      </c>
      <c r="H100" s="85">
        <v>2.353535</v>
      </c>
      <c r="I100" s="85">
        <v>0.373453</v>
      </c>
      <c r="J100" s="85">
        <v>0.067146</v>
      </c>
      <c r="K100" s="189">
        <v>9.16430635654277</v>
      </c>
      <c r="L100" s="189">
        <v>0.03086071323733764</v>
      </c>
      <c r="M100" s="189">
        <v>0.28944716349142746</v>
      </c>
      <c r="N100" s="189">
        <v>0.11762904559776682</v>
      </c>
      <c r="O100" s="189">
        <v>0.11722683251055033</v>
      </c>
      <c r="P100" s="189">
        <v>0.3244040496233532</v>
      </c>
      <c r="Q100" s="189">
        <v>0.03556833930832972</v>
      </c>
      <c r="R100" s="189">
        <v>0.05473644421099164</v>
      </c>
      <c r="S100" s="189">
        <v>0.00930004486990026</v>
      </c>
      <c r="T100" s="189">
        <v>0</v>
      </c>
      <c r="U100" s="189">
        <v>0.004748671971132033</v>
      </c>
      <c r="V100" s="189">
        <v>0</v>
      </c>
      <c r="W100" s="189">
        <v>0</v>
      </c>
      <c r="X100" s="189">
        <v>0</v>
      </c>
      <c r="Y100" s="189">
        <v>0</v>
      </c>
      <c r="Z100" s="189">
        <v>0</v>
      </c>
      <c r="AA100" s="71">
        <f t="shared" si="6"/>
        <v>10.14822766136356</v>
      </c>
      <c r="AB100" s="252">
        <f t="shared" si="7"/>
        <v>0.42875754998370685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286"/>
    </row>
    <row r="101" spans="1:35" ht="14.25">
      <c r="A101" s="25">
        <v>40376</v>
      </c>
      <c r="B101" s="24" t="s">
        <v>765</v>
      </c>
      <c r="C101" s="13" t="s">
        <v>852</v>
      </c>
      <c r="D101" s="266" t="s">
        <v>766</v>
      </c>
      <c r="E101" s="84">
        <v>0.936111111111111</v>
      </c>
      <c r="F101" s="85" t="s">
        <v>695</v>
      </c>
      <c r="G101" s="85" t="s">
        <v>700</v>
      </c>
      <c r="H101" s="86">
        <v>2.522745</v>
      </c>
      <c r="I101" s="86">
        <v>0.533263</v>
      </c>
      <c r="J101" s="86">
        <v>0.082517</v>
      </c>
      <c r="K101" s="189">
        <v>11.47394031413272</v>
      </c>
      <c r="L101" s="189">
        <v>0.03691456123182162</v>
      </c>
      <c r="M101" s="189">
        <v>0.36917223979686387</v>
      </c>
      <c r="N101" s="189">
        <v>0.1475162317078325</v>
      </c>
      <c r="O101" s="189">
        <v>0.13952798811354555</v>
      </c>
      <c r="P101" s="189">
        <v>0.3656853012347211</v>
      </c>
      <c r="Q101" s="189">
        <v>0.039250563297842565</v>
      </c>
      <c r="R101" s="189">
        <v>0.05757676709342652</v>
      </c>
      <c r="S101" s="189">
        <v>0.009030125424615714</v>
      </c>
      <c r="T101" s="189">
        <v>0</v>
      </c>
      <c r="U101" s="189">
        <v>0.004532099110766029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71">
        <f t="shared" si="6"/>
        <v>12.643146191144158</v>
      </c>
      <c r="AB101" s="252">
        <f t="shared" si="7"/>
        <v>0.4760748561613719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286"/>
    </row>
    <row r="102" spans="1:35" ht="14.25">
      <c r="A102" s="25">
        <v>40377</v>
      </c>
      <c r="B102" s="24" t="s">
        <v>767</v>
      </c>
      <c r="C102" s="13" t="s">
        <v>851</v>
      </c>
      <c r="D102" s="266" t="s">
        <v>769</v>
      </c>
      <c r="E102" s="84">
        <v>0.07291666666666667</v>
      </c>
      <c r="F102" s="85" t="s">
        <v>658</v>
      </c>
      <c r="G102" s="85" t="s">
        <v>659</v>
      </c>
      <c r="H102" s="85">
        <v>2.231058</v>
      </c>
      <c r="I102" s="85">
        <v>0.265415</v>
      </c>
      <c r="J102" s="85">
        <v>0.057401</v>
      </c>
      <c r="K102" s="189">
        <v>6.0162696689016135</v>
      </c>
      <c r="L102" s="189">
        <v>0.023675043847585432</v>
      </c>
      <c r="M102" s="189">
        <v>0.19770892347480057</v>
      </c>
      <c r="N102" s="189">
        <v>0.07916548489535519</v>
      </c>
      <c r="O102" s="189">
        <v>0.08118411699357378</v>
      </c>
      <c r="P102" s="189">
        <v>0.18927425602535947</v>
      </c>
      <c r="Q102" s="189">
        <v>0.018888049318748802</v>
      </c>
      <c r="R102" s="189">
        <v>0.03617172452148944</v>
      </c>
      <c r="S102" s="189">
        <v>0.0061745364151332294</v>
      </c>
      <c r="T102" s="189">
        <v>0</v>
      </c>
      <c r="U102" s="189">
        <v>0.002747175479622122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71">
        <f t="shared" si="6"/>
        <v>6.651258979873281</v>
      </c>
      <c r="AB102" s="252">
        <f t="shared" si="7"/>
        <v>0.25325574176035304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2.3599035535649153</v>
      </c>
      <c r="AI102" s="286"/>
    </row>
    <row r="103" spans="1:35" ht="14.25">
      <c r="A103" s="25">
        <v>40377</v>
      </c>
      <c r="B103" s="24" t="s">
        <v>768</v>
      </c>
      <c r="C103" s="13" t="s">
        <v>848</v>
      </c>
      <c r="D103" s="266" t="s">
        <v>770</v>
      </c>
      <c r="E103" s="84">
        <v>0.10972222222222222</v>
      </c>
      <c r="F103" s="85" t="s">
        <v>660</v>
      </c>
      <c r="G103" s="85" t="s">
        <v>661</v>
      </c>
      <c r="H103" s="85">
        <v>2.360619</v>
      </c>
      <c r="I103" s="85">
        <v>0.404622</v>
      </c>
      <c r="J103" s="159">
        <v>0.073069</v>
      </c>
      <c r="K103" s="189">
        <v>5.168449912565576</v>
      </c>
      <c r="L103" s="189">
        <v>0.019948163877092178</v>
      </c>
      <c r="M103" s="189">
        <v>0.1623132650512116</v>
      </c>
      <c r="N103" s="189">
        <v>0.06314787346989757</v>
      </c>
      <c r="O103" s="189">
        <v>0.13051555083687236</v>
      </c>
      <c r="P103" s="189">
        <v>0.23321733550027088</v>
      </c>
      <c r="Q103" s="189">
        <v>0.029283810476309537</v>
      </c>
      <c r="R103" s="189">
        <v>0.04681008459390757</v>
      </c>
      <c r="S103" s="189">
        <v>0</v>
      </c>
      <c r="T103" s="189">
        <v>0</v>
      </c>
      <c r="U103" s="189">
        <v>0.0058622709305947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71">
        <f t="shared" si="6"/>
        <v>5.859548267301731</v>
      </c>
      <c r="AB103" s="252">
        <f t="shared" si="7"/>
        <v>0.3151735015010827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286"/>
    </row>
    <row r="104" spans="1:35" ht="14.25">
      <c r="A104" s="25">
        <v>40377</v>
      </c>
      <c r="B104" s="24" t="s">
        <v>773</v>
      </c>
      <c r="C104" s="13" t="s">
        <v>652</v>
      </c>
      <c r="D104" s="266" t="s">
        <v>774</v>
      </c>
      <c r="E104" s="84">
        <v>0.11944444444444445</v>
      </c>
      <c r="F104" s="85" t="s">
        <v>665</v>
      </c>
      <c r="G104" s="85" t="s">
        <v>666</v>
      </c>
      <c r="H104" s="86">
        <v>2.450693</v>
      </c>
      <c r="I104" s="86">
        <v>0.529026</v>
      </c>
      <c r="J104" s="86">
        <v>0.081355</v>
      </c>
      <c r="K104" s="189">
        <v>4.848401471650104</v>
      </c>
      <c r="L104" s="189">
        <v>0.01981312106729017</v>
      </c>
      <c r="M104" s="189">
        <v>0.16067737166042015</v>
      </c>
      <c r="N104" s="189">
        <v>0.06114912491833717</v>
      </c>
      <c r="O104" s="189">
        <v>0.10123800845854966</v>
      </c>
      <c r="P104" s="189">
        <v>0.2425463075651974</v>
      </c>
      <c r="Q104" s="189">
        <v>0.030793116688550552</v>
      </c>
      <c r="R104" s="189">
        <v>0.06630622816610729</v>
      </c>
      <c r="S104" s="189">
        <v>0</v>
      </c>
      <c r="T104" s="189">
        <v>0</v>
      </c>
      <c r="U104" s="189">
        <v>0.007853695529244675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71">
        <f t="shared" si="6"/>
        <v>5.538778445703802</v>
      </c>
      <c r="AB104" s="252">
        <f t="shared" si="7"/>
        <v>0.3474993479490999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286"/>
    </row>
    <row r="105" spans="1:35" ht="14.25">
      <c r="A105" s="25">
        <v>40377</v>
      </c>
      <c r="B105" s="24" t="s">
        <v>783</v>
      </c>
      <c r="C105" s="13" t="s">
        <v>850</v>
      </c>
      <c r="D105" s="266" t="s">
        <v>784</v>
      </c>
      <c r="E105" s="84">
        <v>0.6375</v>
      </c>
      <c r="F105" s="85" t="s">
        <v>667</v>
      </c>
      <c r="G105" s="85" t="s">
        <v>668</v>
      </c>
      <c r="H105" s="85">
        <v>2.256764</v>
      </c>
      <c r="I105" s="85">
        <v>0.236242</v>
      </c>
      <c r="J105" s="85">
        <v>0.051243</v>
      </c>
      <c r="K105" s="189">
        <v>5.165485665762943</v>
      </c>
      <c r="L105" s="189">
        <v>0.01902267448475279</v>
      </c>
      <c r="M105" s="189">
        <v>0.15893137714680555</v>
      </c>
      <c r="N105" s="189">
        <v>0.06156801096678053</v>
      </c>
      <c r="O105" s="189">
        <v>0.09674973151922654</v>
      </c>
      <c r="P105" s="189">
        <v>0.18711692272133765</v>
      </c>
      <c r="Q105" s="189">
        <v>0.024072761268044134</v>
      </c>
      <c r="R105" s="189">
        <v>0.05243958265417182</v>
      </c>
      <c r="S105" s="189">
        <v>0.0030578912962110115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71">
        <f t="shared" si="6"/>
        <v>5.768444617820274</v>
      </c>
      <c r="AB105" s="252">
        <f t="shared" si="7"/>
        <v>0.26668715793976466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286"/>
    </row>
    <row r="106" spans="1:35" ht="14.25">
      <c r="A106" s="25">
        <v>40377</v>
      </c>
      <c r="B106" s="24" t="s">
        <v>776</v>
      </c>
      <c r="C106" s="13" t="s">
        <v>653</v>
      </c>
      <c r="D106" s="266" t="s">
        <v>775</v>
      </c>
      <c r="E106" s="84">
        <v>0.6958333333333333</v>
      </c>
      <c r="F106" s="85" t="s">
        <v>669</v>
      </c>
      <c r="G106" s="85" t="s">
        <v>670</v>
      </c>
      <c r="H106" s="86">
        <v>2.431485</v>
      </c>
      <c r="I106" s="86">
        <v>0.425354</v>
      </c>
      <c r="J106" s="86">
        <v>0.072001</v>
      </c>
      <c r="K106" s="189">
        <v>9.395891716031723</v>
      </c>
      <c r="L106" s="189">
        <v>0.02586532413421602</v>
      </c>
      <c r="M106" s="189">
        <v>0.25032737777529607</v>
      </c>
      <c r="N106" s="189">
        <v>0.1017127306827569</v>
      </c>
      <c r="O106" s="189">
        <v>0.11814924971136427</v>
      </c>
      <c r="P106" s="189">
        <v>0.3116345214039765</v>
      </c>
      <c r="Q106" s="189">
        <v>0.03955883579790592</v>
      </c>
      <c r="R106" s="189">
        <v>0.07722957978883624</v>
      </c>
      <c r="S106" s="189">
        <v>0.022276170880545728</v>
      </c>
      <c r="T106" s="189">
        <v>0</v>
      </c>
      <c r="U106" s="189">
        <v>0.011836213994082257</v>
      </c>
      <c r="V106" s="189">
        <v>0.01925393181390304</v>
      </c>
      <c r="W106" s="189">
        <v>0</v>
      </c>
      <c r="X106" s="189">
        <v>0</v>
      </c>
      <c r="Y106" s="189">
        <v>0</v>
      </c>
      <c r="Z106" s="189">
        <v>0</v>
      </c>
      <c r="AA106" s="71">
        <f t="shared" si="6"/>
        <v>10.373735652014602</v>
      </c>
      <c r="AB106" s="252">
        <f t="shared" si="7"/>
        <v>0.4817892536792497</v>
      </c>
      <c r="AC106" s="43">
        <v>27.472489748239063</v>
      </c>
      <c r="AD106" s="43">
        <v>1.112429087158329</v>
      </c>
      <c r="AE106" s="43">
        <v>1.8894645941278065</v>
      </c>
      <c r="AF106" s="43">
        <v>0.9858318098720292</v>
      </c>
      <c r="AG106" s="43">
        <v>1.6744386873920554</v>
      </c>
      <c r="AH106" s="43">
        <v>1.160282756166228</v>
      </c>
      <c r="AI106" s="286"/>
    </row>
    <row r="107" spans="1:35" ht="14.25">
      <c r="A107" s="25">
        <v>40377</v>
      </c>
      <c r="B107" s="24" t="s">
        <v>777</v>
      </c>
      <c r="C107" s="13" t="s">
        <v>847</v>
      </c>
      <c r="D107" s="266" t="s">
        <v>778</v>
      </c>
      <c r="E107" s="84">
        <v>0.7055555555555556</v>
      </c>
      <c r="F107" s="85" t="s">
        <v>669</v>
      </c>
      <c r="G107" s="85" t="s">
        <v>671</v>
      </c>
      <c r="H107" s="86">
        <v>2.901997</v>
      </c>
      <c r="I107" s="86">
        <v>1.527194</v>
      </c>
      <c r="J107" s="86">
        <v>0.168554</v>
      </c>
      <c r="K107" s="189">
        <v>3.734121775017432</v>
      </c>
      <c r="L107" s="189">
        <v>0.01613642628958762</v>
      </c>
      <c r="M107" s="189">
        <v>0.12474187977362285</v>
      </c>
      <c r="N107" s="189">
        <v>0.043993343279225515</v>
      </c>
      <c r="O107" s="189">
        <v>0.10990035188998978</v>
      </c>
      <c r="P107" s="189">
        <v>0.1327917690832804</v>
      </c>
      <c r="Q107" s="189">
        <v>0.02385262820500443</v>
      </c>
      <c r="R107" s="189">
        <v>0.04965352451530312</v>
      </c>
      <c r="S107" s="189">
        <v>0</v>
      </c>
      <c r="T107" s="189">
        <v>0</v>
      </c>
      <c r="U107" s="189">
        <v>0.010397869403655073</v>
      </c>
      <c r="V107" s="189">
        <v>0.02822838665992288</v>
      </c>
      <c r="W107" s="189">
        <v>0.04648997136634222</v>
      </c>
      <c r="X107" s="189">
        <v>0</v>
      </c>
      <c r="Y107" s="189">
        <v>0</v>
      </c>
      <c r="Z107" s="189">
        <v>0</v>
      </c>
      <c r="AA107" s="71">
        <f t="shared" si="6"/>
        <v>4.320307925483367</v>
      </c>
      <c r="AB107" s="252">
        <f t="shared" si="7"/>
        <v>0.2914141492335081</v>
      </c>
      <c r="AC107" s="43">
        <v>24.841576934145383</v>
      </c>
      <c r="AD107" s="43">
        <v>1.7778620166793024</v>
      </c>
      <c r="AE107" s="43">
        <v>2.313783660429028</v>
      </c>
      <c r="AF107" s="43">
        <v>0.9251405464049709</v>
      </c>
      <c r="AG107" s="43">
        <v>1.2040164308534915</v>
      </c>
      <c r="AH107" s="43">
        <v>1.232754398730398</v>
      </c>
      <c r="AI107" s="286"/>
    </row>
    <row r="108" spans="1:35" ht="14.25">
      <c r="A108" s="25">
        <v>40377</v>
      </c>
      <c r="B108" s="24" t="s">
        <v>779</v>
      </c>
      <c r="C108" s="13" t="s">
        <v>1138</v>
      </c>
      <c r="D108" s="266" t="s">
        <v>780</v>
      </c>
      <c r="E108" s="84">
        <v>0.7090277777777777</v>
      </c>
      <c r="F108" s="85" t="s">
        <v>669</v>
      </c>
      <c r="G108" s="85" t="s">
        <v>672</v>
      </c>
      <c r="H108" s="86">
        <v>2.800214</v>
      </c>
      <c r="I108" s="86">
        <v>1.577954</v>
      </c>
      <c r="J108" s="86">
        <v>0.177017</v>
      </c>
      <c r="K108" s="189">
        <v>0.10449134346670301</v>
      </c>
      <c r="L108" s="189">
        <v>0.007077738395474064</v>
      </c>
      <c r="M108" s="189">
        <v>0.04228699475155067</v>
      </c>
      <c r="N108" s="189">
        <v>0.00939046418103742</v>
      </c>
      <c r="O108" s="189">
        <v>0.07127581623611205</v>
      </c>
      <c r="P108" s="189">
        <v>0.010979174978737663</v>
      </c>
      <c r="Q108" s="189">
        <v>0.00803354266736902</v>
      </c>
      <c r="R108" s="189">
        <v>0.02884041817585479</v>
      </c>
      <c r="S108" s="189">
        <v>0</v>
      </c>
      <c r="T108" s="189">
        <v>0</v>
      </c>
      <c r="U108" s="189">
        <v>0.010789012732700862</v>
      </c>
      <c r="V108" s="189">
        <v>0.047476565699757604</v>
      </c>
      <c r="W108" s="189">
        <v>0.0704906713582492</v>
      </c>
      <c r="X108" s="189">
        <v>0</v>
      </c>
      <c r="Y108" s="189">
        <v>0</v>
      </c>
      <c r="Z108" s="189">
        <v>0</v>
      </c>
      <c r="AA108" s="71">
        <f t="shared" si="6"/>
        <v>0.4111317426435464</v>
      </c>
      <c r="AB108" s="252">
        <f t="shared" si="7"/>
        <v>0.17660938561266915</v>
      </c>
      <c r="AC108" s="43">
        <v>29.825775111781844</v>
      </c>
      <c r="AD108" s="43">
        <v>2.012503256056265</v>
      </c>
      <c r="AE108" s="43">
        <v>2.2964837506659563</v>
      </c>
      <c r="AF108" s="43">
        <v>0.8961837373854541</v>
      </c>
      <c r="AG108" s="43">
        <v>1.022642514651039</v>
      </c>
      <c r="AH108" s="43">
        <v>0.9184637339313448</v>
      </c>
      <c r="AI108" s="286"/>
    </row>
    <row r="109" spans="1:35" ht="14.25">
      <c r="A109" s="25">
        <v>40377</v>
      </c>
      <c r="B109" s="24" t="s">
        <v>781</v>
      </c>
      <c r="C109" s="13" t="s">
        <v>846</v>
      </c>
      <c r="D109" s="266" t="s">
        <v>782</v>
      </c>
      <c r="E109" s="84">
        <v>0.7152777777777778</v>
      </c>
      <c r="F109" s="85" t="s">
        <v>669</v>
      </c>
      <c r="G109" s="85" t="s">
        <v>673</v>
      </c>
      <c r="H109" s="86">
        <v>2.800214</v>
      </c>
      <c r="I109" s="86">
        <v>1.577954</v>
      </c>
      <c r="J109" s="86">
        <v>0.177017</v>
      </c>
      <c r="K109" s="189">
        <v>7.881275593143088</v>
      </c>
      <c r="L109" s="189">
        <v>0.03172891398475679</v>
      </c>
      <c r="M109" s="189">
        <v>0.2429854151368597</v>
      </c>
      <c r="N109" s="189">
        <v>0.09340328665839516</v>
      </c>
      <c r="O109" s="189">
        <v>0.11478401235662015</v>
      </c>
      <c r="P109" s="189">
        <v>0.24576447050235534</v>
      </c>
      <c r="Q109" s="189">
        <v>0.031195396489994517</v>
      </c>
      <c r="R109" s="189">
        <v>0.06907880971824985</v>
      </c>
      <c r="S109" s="189">
        <v>0</v>
      </c>
      <c r="T109" s="189">
        <v>0</v>
      </c>
      <c r="U109" s="189">
        <v>0.007535592282852992</v>
      </c>
      <c r="V109" s="189">
        <v>0.032156191207001986</v>
      </c>
      <c r="W109" s="189">
        <v>0.048183245237158535</v>
      </c>
      <c r="X109" s="189">
        <v>0</v>
      </c>
      <c r="Y109" s="189">
        <v>0</v>
      </c>
      <c r="Z109" s="189">
        <v>0</v>
      </c>
      <c r="AA109" s="71">
        <f t="shared" si="6"/>
        <v>8.798090926717332</v>
      </c>
      <c r="AB109" s="252">
        <f t="shared" si="7"/>
        <v>0.43391370543761326</v>
      </c>
      <c r="AC109" s="43">
        <v>28.059416173715405</v>
      </c>
      <c r="AD109" s="43">
        <v>1.8124304562072802</v>
      </c>
      <c r="AE109" s="43">
        <v>2.3397058823529413</v>
      </c>
      <c r="AF109" s="43">
        <v>0.8958202388434947</v>
      </c>
      <c r="AG109" s="43">
        <v>1.1564338235294118</v>
      </c>
      <c r="AH109" s="43">
        <v>1.765227645320113</v>
      </c>
      <c r="AI109" s="286"/>
    </row>
    <row r="110" spans="1:35" ht="14.25">
      <c r="A110" s="25">
        <v>40377</v>
      </c>
      <c r="B110" s="24" t="s">
        <v>785</v>
      </c>
      <c r="C110" s="13" t="s">
        <v>849</v>
      </c>
      <c r="D110" s="266" t="s">
        <v>786</v>
      </c>
      <c r="E110" s="84">
        <v>0.8020833333333334</v>
      </c>
      <c r="F110" s="85" t="s">
        <v>674</v>
      </c>
      <c r="G110" s="85" t="s">
        <v>675</v>
      </c>
      <c r="H110" s="85">
        <v>2.225284</v>
      </c>
      <c r="I110" s="85">
        <v>0.254517</v>
      </c>
      <c r="J110" s="85">
        <v>0.062247</v>
      </c>
      <c r="K110" s="189">
        <v>9.37168509024094</v>
      </c>
      <c r="L110" s="189">
        <v>0.033051121714133304</v>
      </c>
      <c r="M110" s="189">
        <v>0.2728139169605548</v>
      </c>
      <c r="N110" s="189">
        <v>0.11482594908573629</v>
      </c>
      <c r="O110" s="189">
        <v>0.1046803781525057</v>
      </c>
      <c r="P110" s="189">
        <v>0.23200241433965504</v>
      </c>
      <c r="Q110" s="189">
        <v>0.023136029567105476</v>
      </c>
      <c r="R110" s="189">
        <v>0.04498452888076117</v>
      </c>
      <c r="S110" s="189">
        <v>0</v>
      </c>
      <c r="T110" s="189">
        <v>0</v>
      </c>
      <c r="U110" s="189">
        <v>0.002487852148860145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71">
        <f t="shared" si="6"/>
        <v>10.19966728109025</v>
      </c>
      <c r="AB110" s="252">
        <f t="shared" si="7"/>
        <v>0.30261082493638186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286"/>
    </row>
    <row r="111" spans="1:35" ht="14.25">
      <c r="A111" s="25">
        <v>40377</v>
      </c>
      <c r="B111" s="24" t="s">
        <v>787</v>
      </c>
      <c r="C111" s="13" t="s">
        <v>845</v>
      </c>
      <c r="D111" s="266" t="s">
        <v>788</v>
      </c>
      <c r="E111" s="84">
        <v>0.8486111111111111</v>
      </c>
      <c r="F111" s="85" t="s">
        <v>676</v>
      </c>
      <c r="G111" s="85" t="s">
        <v>677</v>
      </c>
      <c r="H111" s="86">
        <v>2.325645</v>
      </c>
      <c r="I111" s="86">
        <v>0.316202</v>
      </c>
      <c r="J111" s="86">
        <v>0.071974</v>
      </c>
      <c r="K111" s="189">
        <v>12.73922620927577</v>
      </c>
      <c r="L111" s="189">
        <v>0.04392604650032798</v>
      </c>
      <c r="M111" s="189">
        <v>0.3535307694176526</v>
      </c>
      <c r="N111" s="189">
        <v>0.15076601637472364</v>
      </c>
      <c r="O111" s="189">
        <v>0.15645100945069362</v>
      </c>
      <c r="P111" s="189">
        <v>0.3544807144120992</v>
      </c>
      <c r="Q111" s="189">
        <v>0.03959104558858248</v>
      </c>
      <c r="R111" s="189">
        <v>0.0748524114064938</v>
      </c>
      <c r="S111" s="189">
        <v>0.016742058676547173</v>
      </c>
      <c r="T111" s="189">
        <v>0</v>
      </c>
      <c r="U111" s="189">
        <v>0.006507429135756022</v>
      </c>
      <c r="V111" s="189">
        <v>0.011083245353116146</v>
      </c>
      <c r="W111" s="189">
        <v>0</v>
      </c>
      <c r="X111" s="189">
        <v>0</v>
      </c>
      <c r="Y111" s="189">
        <v>0</v>
      </c>
      <c r="Z111" s="189">
        <v>0</v>
      </c>
      <c r="AA111" s="68"/>
      <c r="AB111" s="252"/>
      <c r="AC111" s="43">
        <v>20.349995679401715</v>
      </c>
      <c r="AD111" s="43">
        <v>1.649468085106383</v>
      </c>
      <c r="AE111" s="43">
        <v>2.1471337579617833</v>
      </c>
      <c r="AF111" s="43">
        <v>0.9199050726787303</v>
      </c>
      <c r="AG111" s="43">
        <v>1.197452229299363</v>
      </c>
      <c r="AH111" s="43">
        <v>9.01369568826743</v>
      </c>
      <c r="AI111" s="286"/>
    </row>
    <row r="112" spans="1:35" ht="14.25">
      <c r="A112" s="25">
        <v>40377</v>
      </c>
      <c r="B112" s="24" t="s">
        <v>789</v>
      </c>
      <c r="C112" s="13" t="s">
        <v>844</v>
      </c>
      <c r="D112" s="266" t="s">
        <v>790</v>
      </c>
      <c r="E112" s="84">
        <v>0.8576388888888888</v>
      </c>
      <c r="F112" s="85" t="s">
        <v>678</v>
      </c>
      <c r="G112" s="85" t="s">
        <v>679</v>
      </c>
      <c r="H112" s="86">
        <v>2.626834</v>
      </c>
      <c r="I112" s="86">
        <v>0.756508</v>
      </c>
      <c r="J112" s="86">
        <v>0.109255</v>
      </c>
      <c r="K112" s="189">
        <v>3.590777175194529</v>
      </c>
      <c r="L112" s="189">
        <v>0.01678811601037491</v>
      </c>
      <c r="M112" s="189">
        <v>0.11504494223060598</v>
      </c>
      <c r="N112" s="189">
        <v>0.04518887054939873</v>
      </c>
      <c r="O112" s="189">
        <v>0.12637434567319028</v>
      </c>
      <c r="P112" s="189">
        <v>0.16716631142588614</v>
      </c>
      <c r="Q112" s="189">
        <v>0.023165887654403867</v>
      </c>
      <c r="R112" s="189">
        <v>0.04650982226772288</v>
      </c>
      <c r="S112" s="189">
        <v>0</v>
      </c>
      <c r="T112" s="189">
        <v>0</v>
      </c>
      <c r="U112" s="189">
        <v>0.005614767212917263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68"/>
      <c r="AB112" s="252"/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286"/>
    </row>
    <row r="113" spans="1:35" ht="14.25">
      <c r="A113" s="25">
        <v>40377</v>
      </c>
      <c r="B113" s="24" t="s">
        <v>791</v>
      </c>
      <c r="C113" s="13" t="s">
        <v>1138</v>
      </c>
      <c r="D113" s="266" t="s">
        <v>792</v>
      </c>
      <c r="E113" s="84">
        <v>0.8611111111111112</v>
      </c>
      <c r="F113" s="85" t="s">
        <v>680</v>
      </c>
      <c r="G113" s="85" t="s">
        <v>679</v>
      </c>
      <c r="H113" s="86">
        <v>2.631076</v>
      </c>
      <c r="I113" s="86">
        <v>0.756496</v>
      </c>
      <c r="J113" s="86">
        <v>0.10013</v>
      </c>
      <c r="K113" s="189">
        <v>0.1339042584244154</v>
      </c>
      <c r="L113" s="189">
        <v>0.025986929588427982</v>
      </c>
      <c r="M113" s="189">
        <v>0.029410534167936948</v>
      </c>
      <c r="N113" s="189">
        <v>0.01075779197612947</v>
      </c>
      <c r="O113" s="189">
        <v>0</v>
      </c>
      <c r="P113" s="189">
        <v>0.004883153019741744</v>
      </c>
      <c r="Q113" s="189">
        <v>0.03473353832803554</v>
      </c>
      <c r="R113" s="189">
        <v>0.10151443609164394</v>
      </c>
      <c r="S113" s="189">
        <v>0.07161957762287892</v>
      </c>
      <c r="T113" s="189">
        <v>0.04713265546741622</v>
      </c>
      <c r="U113" s="189">
        <v>0.01412654886543732</v>
      </c>
      <c r="V113" s="189">
        <v>0.029411011572303924</v>
      </c>
      <c r="W113" s="189">
        <v>0.030482081875626017</v>
      </c>
      <c r="X113" s="189">
        <v>0.0034866957809449248</v>
      </c>
      <c r="Y113" s="189">
        <v>0.009543940237127306</v>
      </c>
      <c r="Z113" s="189">
        <v>0</v>
      </c>
      <c r="AA113" s="68"/>
      <c r="AB113" s="252"/>
      <c r="AC113" s="43">
        <v>10.978494234038942</v>
      </c>
      <c r="AD113" s="43">
        <v>1.8757623672916197</v>
      </c>
      <c r="AE113" s="43">
        <v>2.449404761904762</v>
      </c>
      <c r="AF113" s="43">
        <v>1.2612393681652492</v>
      </c>
      <c r="AG113" s="43">
        <v>1.6469494047619047</v>
      </c>
      <c r="AH113" s="43">
        <v>1.6509234991628985</v>
      </c>
      <c r="AI113" s="286"/>
    </row>
    <row r="114" spans="1:35" ht="14.25">
      <c r="A114" s="25">
        <v>40377</v>
      </c>
      <c r="B114" s="24" t="s">
        <v>793</v>
      </c>
      <c r="C114" s="13" t="s">
        <v>843</v>
      </c>
      <c r="D114" s="266" t="s">
        <v>794</v>
      </c>
      <c r="E114" s="84">
        <v>0.8652777777777777</v>
      </c>
      <c r="F114" s="85" t="s">
        <v>681</v>
      </c>
      <c r="G114" s="85" t="s">
        <v>682</v>
      </c>
      <c r="H114" s="86">
        <v>2.631076</v>
      </c>
      <c r="I114" s="86">
        <v>0.756496</v>
      </c>
      <c r="J114" s="86">
        <v>0.10013</v>
      </c>
      <c r="K114" s="189">
        <v>9.490647553957984</v>
      </c>
      <c r="L114" s="189">
        <v>0.0353556524886299</v>
      </c>
      <c r="M114" s="189">
        <v>0.2800358145261043</v>
      </c>
      <c r="N114" s="189">
        <v>0.11511419513974787</v>
      </c>
      <c r="O114" s="189">
        <v>0.12974453079918427</v>
      </c>
      <c r="P114" s="189">
        <v>0.30569609108786044</v>
      </c>
      <c r="Q114" s="189">
        <v>0.03705214134530225</v>
      </c>
      <c r="R114" s="189">
        <v>0.08869157272167764</v>
      </c>
      <c r="S114" s="189">
        <v>0.050860876352882896</v>
      </c>
      <c r="T114" s="189">
        <v>0.06982930783433658</v>
      </c>
      <c r="U114" s="189">
        <v>0.009262219088367963</v>
      </c>
      <c r="V114" s="189">
        <v>0.025033836796270317</v>
      </c>
      <c r="W114" s="189">
        <v>0.026981246909593627</v>
      </c>
      <c r="X114" s="189">
        <v>0.004494385817433988</v>
      </c>
      <c r="Y114" s="189">
        <v>0.008741049581938545</v>
      </c>
      <c r="Z114" s="189">
        <v>0.01940017563084498</v>
      </c>
      <c r="AA114" s="68"/>
      <c r="AB114" s="252"/>
      <c r="AC114" s="43">
        <v>20.97505634938513</v>
      </c>
      <c r="AD114" s="43">
        <v>1.8109272664598415</v>
      </c>
      <c r="AE114" s="43">
        <v>2.3229657555765</v>
      </c>
      <c r="AF114" s="43">
        <v>1.4210170408439275</v>
      </c>
      <c r="AG114" s="43">
        <v>1.822808671065033</v>
      </c>
      <c r="AH114" s="43">
        <v>4.490596649110474</v>
      </c>
      <c r="AI114" s="286"/>
    </row>
    <row r="115" spans="1:35" ht="14.25">
      <c r="A115" s="25">
        <v>40377</v>
      </c>
      <c r="B115" s="24" t="s">
        <v>795</v>
      </c>
      <c r="C115" s="13" t="s">
        <v>1138</v>
      </c>
      <c r="D115" s="266" t="s">
        <v>701</v>
      </c>
      <c r="E115" s="84">
        <v>0.9555555555555556</v>
      </c>
      <c r="F115" s="85" t="s">
        <v>683</v>
      </c>
      <c r="G115" s="85" t="s">
        <v>684</v>
      </c>
      <c r="H115" s="85">
        <v>2.599238</v>
      </c>
      <c r="I115" s="85">
        <v>0.732077</v>
      </c>
      <c r="J115" s="85">
        <v>0.10079</v>
      </c>
      <c r="K115" s="189">
        <v>0.017394356618993315</v>
      </c>
      <c r="L115" s="189">
        <v>0.014695232316046076</v>
      </c>
      <c r="M115" s="189">
        <v>0.017094453918665844</v>
      </c>
      <c r="N115" s="189">
        <v>0.0072119458888272765</v>
      </c>
      <c r="O115" s="189">
        <v>0.050940615812766134</v>
      </c>
      <c r="P115" s="189">
        <v>0.004768504770696341</v>
      </c>
      <c r="Q115" s="189">
        <v>0.010225892969804721</v>
      </c>
      <c r="R115" s="189">
        <v>0.015584869250568527</v>
      </c>
      <c r="S115" s="189">
        <v>0.08247813411078717</v>
      </c>
      <c r="T115" s="189">
        <v>0.06687537178415599</v>
      </c>
      <c r="U115" s="189">
        <v>0.008043317994782117</v>
      </c>
      <c r="V115" s="189">
        <v>0.038959587719842315</v>
      </c>
      <c r="W115" s="189">
        <v>0.05600393971250619</v>
      </c>
      <c r="X115" s="189">
        <v>0</v>
      </c>
      <c r="Y115" s="189">
        <v>0.01265935131432518</v>
      </c>
      <c r="Z115" s="189">
        <v>0</v>
      </c>
      <c r="AA115" s="68"/>
      <c r="AB115" s="252"/>
      <c r="AC115" s="43">
        <v>21.583147283456675</v>
      </c>
      <c r="AD115" s="43">
        <v>2.0644395938122804</v>
      </c>
      <c r="AE115" s="43">
        <v>2.381149806522941</v>
      </c>
      <c r="AF115" s="43">
        <v>1.2625072547881602</v>
      </c>
      <c r="AG115" s="43">
        <v>1.4561912658927585</v>
      </c>
      <c r="AH115" s="43">
        <v>2.386219055390843</v>
      </c>
      <c r="AI115" s="286"/>
    </row>
    <row r="116" spans="1:35" ht="14.25">
      <c r="A116" s="25">
        <v>40377</v>
      </c>
      <c r="B116" s="24" t="s">
        <v>798</v>
      </c>
      <c r="C116" s="13" t="s">
        <v>656</v>
      </c>
      <c r="D116" s="266" t="s">
        <v>800</v>
      </c>
      <c r="E116" s="84">
        <v>0.029166666666666664</v>
      </c>
      <c r="F116" s="85" t="s">
        <v>689</v>
      </c>
      <c r="G116" s="85" t="s">
        <v>690</v>
      </c>
      <c r="H116" s="85">
        <v>2.63722</v>
      </c>
      <c r="I116" s="85">
        <v>0.762577</v>
      </c>
      <c r="J116" s="85">
        <v>0.105709</v>
      </c>
      <c r="K116" s="189">
        <v>9.335792539765945</v>
      </c>
      <c r="L116" s="189">
        <v>0.03373124083112875</v>
      </c>
      <c r="M116" s="189">
        <v>0.2755091134403883</v>
      </c>
      <c r="N116" s="189">
        <v>0.11003697921570652</v>
      </c>
      <c r="O116" s="189">
        <v>0.13820853544081957</v>
      </c>
      <c r="P116" s="189">
        <v>0.3118843540636059</v>
      </c>
      <c r="Q116" s="189">
        <v>0.037909525668780863</v>
      </c>
      <c r="R116" s="189">
        <v>0.08029880219859549</v>
      </c>
      <c r="S116" s="189">
        <v>0.02063466940727809</v>
      </c>
      <c r="T116" s="189">
        <v>0</v>
      </c>
      <c r="U116" s="189">
        <v>0.0073990223254342515</v>
      </c>
      <c r="V116" s="189">
        <v>0.013534154716274753</v>
      </c>
      <c r="W116" s="189">
        <v>0</v>
      </c>
      <c r="X116" s="189">
        <v>0</v>
      </c>
      <c r="Y116" s="189">
        <v>0</v>
      </c>
      <c r="Z116" s="189">
        <v>0</v>
      </c>
      <c r="AA116" s="68"/>
      <c r="AB116" s="252"/>
      <c r="AC116" s="43">
        <v>3.952263038138176</v>
      </c>
      <c r="AD116" s="43">
        <v>1.6525183927560838</v>
      </c>
      <c r="AE116" s="43">
        <v>1.6678939617083948</v>
      </c>
      <c r="AF116" s="43">
        <v>1.2891832229580573</v>
      </c>
      <c r="AG116" s="43">
        <v>1.301178203240059</v>
      </c>
      <c r="AH116" s="43">
        <v>1.0715521636297118</v>
      </c>
      <c r="AI116" s="286"/>
    </row>
    <row r="117" spans="1:35" ht="14.25">
      <c r="A117" s="25">
        <v>40377</v>
      </c>
      <c r="B117" s="24" t="s">
        <v>799</v>
      </c>
      <c r="C117" s="13" t="s">
        <v>657</v>
      </c>
      <c r="D117" s="266" t="s">
        <v>702</v>
      </c>
      <c r="E117" s="84">
        <v>0.03819444444444444</v>
      </c>
      <c r="F117" s="85" t="s">
        <v>691</v>
      </c>
      <c r="G117" s="85" t="s">
        <v>692</v>
      </c>
      <c r="H117" s="86">
        <v>2.643857</v>
      </c>
      <c r="I117" s="86">
        <v>0.779309</v>
      </c>
      <c r="J117" s="86">
        <v>0.108084</v>
      </c>
      <c r="K117" s="189">
        <v>9.2</v>
      </c>
      <c r="L117" s="189">
        <v>0.04</v>
      </c>
      <c r="M117" s="189">
        <v>0.28</v>
      </c>
      <c r="N117" s="189">
        <v>0.112</v>
      </c>
      <c r="O117" s="189">
        <v>0.132</v>
      </c>
      <c r="P117" s="189">
        <v>0.31</v>
      </c>
      <c r="Q117" s="189">
        <v>0.0366</v>
      </c>
      <c r="R117" s="189">
        <v>0.0811</v>
      </c>
      <c r="S117" s="189">
        <v>0.02043</v>
      </c>
      <c r="T117" s="189">
        <v>0</v>
      </c>
      <c r="U117" s="189">
        <v>0.004</v>
      </c>
      <c r="V117" s="189">
        <v>0.0122</v>
      </c>
      <c r="W117" s="189">
        <v>0</v>
      </c>
      <c r="X117" s="189">
        <v>0</v>
      </c>
      <c r="Y117" s="189">
        <v>0</v>
      </c>
      <c r="Z117" s="189">
        <v>0</v>
      </c>
      <c r="AA117" s="68"/>
      <c r="AB117" s="252"/>
      <c r="AC117" s="43">
        <v>4.11</v>
      </c>
      <c r="AD117" s="43">
        <v>1.65</v>
      </c>
      <c r="AE117" s="43">
        <v>1.66</v>
      </c>
      <c r="AF117" s="43">
        <v>1.3</v>
      </c>
      <c r="AG117" s="43">
        <v>1.29</v>
      </c>
      <c r="AH117" s="43">
        <v>1.09</v>
      </c>
      <c r="AI117" s="286"/>
    </row>
    <row r="118" spans="1:34" s="18" customFormat="1" ht="14.25">
      <c r="A118" s="269">
        <v>40378</v>
      </c>
      <c r="B118" s="33" t="s">
        <v>1574</v>
      </c>
      <c r="C118" s="292" t="s">
        <v>49</v>
      </c>
      <c r="D118" s="159" t="s">
        <v>1345</v>
      </c>
      <c r="E118" s="34">
        <v>0.6833333333333332</v>
      </c>
      <c r="F118" s="157" t="s">
        <v>1578</v>
      </c>
      <c r="G118" s="157" t="s">
        <v>1579</v>
      </c>
      <c r="H118" s="166">
        <v>2.504275</v>
      </c>
      <c r="I118" s="166">
        <v>0.721055</v>
      </c>
      <c r="J118" s="166">
        <v>0.109341</v>
      </c>
      <c r="K118" s="68">
        <v>10.776619456225031</v>
      </c>
      <c r="L118" s="68">
        <v>0.0325715696792843</v>
      </c>
      <c r="M118" s="68">
        <v>0.20305645386639692</v>
      </c>
      <c r="N118" s="68">
        <v>0.11949532226778255</v>
      </c>
      <c r="O118" s="68">
        <v>0.07519279072606244</v>
      </c>
      <c r="P118" s="68">
        <v>0.26187702977927013</v>
      </c>
      <c r="Q118" s="68">
        <v>0.025097757052950535</v>
      </c>
      <c r="R118" s="68">
        <v>0.05866615815699319</v>
      </c>
      <c r="S118" s="68">
        <v>0.016192101324484218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f aca="true" t="shared" si="8" ref="AA118:AA125">SUM(K118:Z118)</f>
        <v>11.568768639078257</v>
      </c>
      <c r="AB118" s="293">
        <f aca="true" t="shared" si="9" ref="AB118:AB125">SUM(P118:Z118)</f>
        <v>0.36183304631369806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8">
        <v>0</v>
      </c>
    </row>
    <row r="119" spans="1:34" s="18" customFormat="1" ht="14.25">
      <c r="A119" s="269">
        <v>40378</v>
      </c>
      <c r="B119" s="33" t="s">
        <v>1575</v>
      </c>
      <c r="C119" s="292" t="s">
        <v>50</v>
      </c>
      <c r="D119" s="159" t="s">
        <v>1346</v>
      </c>
      <c r="E119" s="34">
        <v>0.6958333333333333</v>
      </c>
      <c r="F119" s="157" t="s">
        <v>1580</v>
      </c>
      <c r="G119" s="157" t="s">
        <v>1581</v>
      </c>
      <c r="H119" s="166">
        <v>2.730898</v>
      </c>
      <c r="I119" s="166">
        <v>1.193968</v>
      </c>
      <c r="J119" s="166">
        <v>0.131207</v>
      </c>
      <c r="K119" s="68">
        <v>8.020594573149964</v>
      </c>
      <c r="L119" s="68">
        <v>0.032036878863299034</v>
      </c>
      <c r="M119" s="68">
        <v>0.1765175227834574</v>
      </c>
      <c r="N119" s="68">
        <v>0.09942638447416763</v>
      </c>
      <c r="O119" s="68">
        <v>0.09494398455654264</v>
      </c>
      <c r="P119" s="68">
        <v>0.2980377036521026</v>
      </c>
      <c r="Q119" s="68">
        <v>0.03757834227053532</v>
      </c>
      <c r="R119" s="68">
        <v>0.08949595260852895</v>
      </c>
      <c r="S119" s="68">
        <v>0.017214590049735124</v>
      </c>
      <c r="T119" s="68">
        <v>0.031167992396628166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f t="shared" si="8"/>
        <v>8.89701392480496</v>
      </c>
      <c r="AB119" s="293">
        <f t="shared" si="9"/>
        <v>0.4734945809775301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8">
        <v>0</v>
      </c>
    </row>
    <row r="120" spans="1:34" s="18" customFormat="1" ht="14.25">
      <c r="A120" s="269">
        <v>40378</v>
      </c>
      <c r="B120" s="33" t="s">
        <v>1576</v>
      </c>
      <c r="C120" s="292" t="s">
        <v>51</v>
      </c>
      <c r="D120" s="159" t="s">
        <v>1347</v>
      </c>
      <c r="E120" s="34">
        <v>0.7083333333333334</v>
      </c>
      <c r="F120" s="157" t="s">
        <v>1582</v>
      </c>
      <c r="G120" s="157" t="s">
        <v>1579</v>
      </c>
      <c r="H120" s="166">
        <v>2.795617</v>
      </c>
      <c r="I120" s="166">
        <v>1.346442</v>
      </c>
      <c r="J120" s="166">
        <v>0.148214</v>
      </c>
      <c r="K120" s="294">
        <v>9.060592030379679</v>
      </c>
      <c r="L120" s="294">
        <v>0.042104553243347796</v>
      </c>
      <c r="M120" s="294">
        <v>0.21154016248470095</v>
      </c>
      <c r="N120" s="294">
        <v>0.10764835127551096</v>
      </c>
      <c r="O120" s="294">
        <v>0.07839168680065683</v>
      </c>
      <c r="P120" s="295">
        <v>0.3055461380472347</v>
      </c>
      <c r="Q120" s="295">
        <v>0.036304569734884044</v>
      </c>
      <c r="R120" s="295">
        <v>0.0920937888173295</v>
      </c>
      <c r="S120" s="295">
        <v>0.019125572395472492</v>
      </c>
      <c r="T120" s="295">
        <v>0</v>
      </c>
      <c r="U120" s="295">
        <v>0</v>
      </c>
      <c r="V120" s="295">
        <v>0</v>
      </c>
      <c r="W120" s="295">
        <v>0</v>
      </c>
      <c r="X120" s="273">
        <v>0</v>
      </c>
      <c r="Y120" s="273">
        <v>0</v>
      </c>
      <c r="Z120" s="273">
        <v>0</v>
      </c>
      <c r="AA120" s="68">
        <f t="shared" si="8"/>
        <v>9.953346853178818</v>
      </c>
      <c r="AB120" s="293">
        <f t="shared" si="9"/>
        <v>0.4530700689949207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8">
        <v>0</v>
      </c>
    </row>
    <row r="121" spans="1:34" s="18" customFormat="1" ht="14.25">
      <c r="A121" s="269">
        <v>40378</v>
      </c>
      <c r="B121" s="33" t="s">
        <v>1577</v>
      </c>
      <c r="C121" s="292" t="s">
        <v>52</v>
      </c>
      <c r="D121" s="159" t="s">
        <v>1348</v>
      </c>
      <c r="E121" s="34">
        <v>0.70625</v>
      </c>
      <c r="F121" s="157" t="s">
        <v>1583</v>
      </c>
      <c r="G121" s="157" t="s">
        <v>1584</v>
      </c>
      <c r="H121" s="166">
        <v>2.795617</v>
      </c>
      <c r="I121" s="166">
        <v>1.346442</v>
      </c>
      <c r="J121" s="166">
        <v>0.148214</v>
      </c>
      <c r="K121" s="293">
        <v>0.0725988663182228</v>
      </c>
      <c r="L121" s="293">
        <v>0.008689212205825355</v>
      </c>
      <c r="M121" s="293">
        <v>0.05420564340078226</v>
      </c>
      <c r="N121" s="293">
        <v>0.010808057121708837</v>
      </c>
      <c r="O121" s="293">
        <v>0</v>
      </c>
      <c r="P121" s="293">
        <v>0.016326525094959382</v>
      </c>
      <c r="Q121" s="293">
        <v>0.015088793779315752</v>
      </c>
      <c r="R121" s="293">
        <v>0</v>
      </c>
      <c r="S121" s="293">
        <v>0</v>
      </c>
      <c r="T121" s="293">
        <v>0</v>
      </c>
      <c r="U121" s="293">
        <v>0.014971209640904183</v>
      </c>
      <c r="V121" s="293">
        <v>0</v>
      </c>
      <c r="W121" s="293">
        <v>0</v>
      </c>
      <c r="X121" s="293">
        <v>0</v>
      </c>
      <c r="Y121" s="293">
        <v>0</v>
      </c>
      <c r="Z121" s="293">
        <v>0</v>
      </c>
      <c r="AA121" s="68">
        <f t="shared" si="8"/>
        <v>0.19268830756171856</v>
      </c>
      <c r="AB121" s="293">
        <f t="shared" si="9"/>
        <v>0.04638652851517932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8">
        <v>0</v>
      </c>
    </row>
    <row r="122" spans="1:34" s="18" customFormat="1" ht="14.25">
      <c r="A122" s="269">
        <v>40381</v>
      </c>
      <c r="B122" s="33" t="s">
        <v>1585</v>
      </c>
      <c r="C122" s="261" t="s">
        <v>53</v>
      </c>
      <c r="D122" s="159" t="s">
        <v>1349</v>
      </c>
      <c r="E122" s="34">
        <v>0.6763888888888889</v>
      </c>
      <c r="F122" s="157" t="s">
        <v>1604</v>
      </c>
      <c r="G122" s="157" t="s">
        <v>1605</v>
      </c>
      <c r="H122" s="33">
        <v>2.241866</v>
      </c>
      <c r="I122" s="33">
        <v>0.349064</v>
      </c>
      <c r="J122" s="33">
        <v>0.077716</v>
      </c>
      <c r="K122" s="293">
        <v>8.212236490682235</v>
      </c>
      <c r="L122" s="293">
        <v>0.03008612454965894</v>
      </c>
      <c r="M122" s="293">
        <v>0.2528701300252203</v>
      </c>
      <c r="N122" s="293">
        <v>0.10602688301814092</v>
      </c>
      <c r="O122" s="293">
        <v>0.0972896301017588</v>
      </c>
      <c r="P122" s="293">
        <v>0.2220409380439608</v>
      </c>
      <c r="Q122" s="293">
        <v>0.026067939396061626</v>
      </c>
      <c r="R122" s="293">
        <v>0.04711600392640144</v>
      </c>
      <c r="S122" s="293">
        <v>0</v>
      </c>
      <c r="T122" s="293">
        <v>0</v>
      </c>
      <c r="U122" s="293">
        <v>0</v>
      </c>
      <c r="V122" s="293">
        <v>0</v>
      </c>
      <c r="W122" s="293">
        <v>0</v>
      </c>
      <c r="X122" s="293">
        <v>0</v>
      </c>
      <c r="Y122" s="293">
        <v>0</v>
      </c>
      <c r="Z122" s="293">
        <v>0</v>
      </c>
      <c r="AA122" s="68">
        <f t="shared" si="8"/>
        <v>8.993734139743436</v>
      </c>
      <c r="AB122" s="293">
        <f t="shared" si="9"/>
        <v>0.29522488136642383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8">
        <v>0</v>
      </c>
    </row>
    <row r="123" spans="1:34" s="18" customFormat="1" ht="14.25">
      <c r="A123" s="269">
        <v>40381</v>
      </c>
      <c r="B123" s="33" t="s">
        <v>1586</v>
      </c>
      <c r="C123" s="261" t="s">
        <v>54</v>
      </c>
      <c r="D123" s="159" t="s">
        <v>1350</v>
      </c>
      <c r="E123" s="34">
        <v>0.7222222222222222</v>
      </c>
      <c r="F123" s="157" t="s">
        <v>1606</v>
      </c>
      <c r="G123" s="157" t="s">
        <v>1607</v>
      </c>
      <c r="H123" s="33">
        <v>2.44934</v>
      </c>
      <c r="I123" s="33">
        <v>0.559707</v>
      </c>
      <c r="J123" s="33">
        <v>0.121493</v>
      </c>
      <c r="K123" s="293">
        <v>12.121772563323354</v>
      </c>
      <c r="L123" s="293">
        <v>0.038457535081970994</v>
      </c>
      <c r="M123" s="293">
        <v>0.33972127311869643</v>
      </c>
      <c r="N123" s="293">
        <v>0.14529768924688838</v>
      </c>
      <c r="O123" s="293">
        <v>0.13366761175772007</v>
      </c>
      <c r="P123" s="293">
        <v>0.3251904631772977</v>
      </c>
      <c r="Q123" s="293">
        <v>0.03296491876714678</v>
      </c>
      <c r="R123" s="293">
        <v>0.0752301686814129</v>
      </c>
      <c r="S123" s="293">
        <v>0</v>
      </c>
      <c r="T123" s="293">
        <v>0</v>
      </c>
      <c r="U123" s="293">
        <v>0</v>
      </c>
      <c r="V123" s="293">
        <v>0</v>
      </c>
      <c r="W123" s="293">
        <v>0</v>
      </c>
      <c r="X123" s="293">
        <v>0</v>
      </c>
      <c r="Y123" s="293">
        <v>0</v>
      </c>
      <c r="Z123" s="293">
        <v>0</v>
      </c>
      <c r="AA123" s="68">
        <f t="shared" si="8"/>
        <v>13.21230222315449</v>
      </c>
      <c r="AB123" s="293">
        <f t="shared" si="9"/>
        <v>0.43338555062585743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8">
        <v>0</v>
      </c>
    </row>
    <row r="124" spans="1:34" s="18" customFormat="1" ht="14.25">
      <c r="A124" s="269">
        <v>40381</v>
      </c>
      <c r="B124" s="33" t="s">
        <v>1587</v>
      </c>
      <c r="C124" s="261" t="s">
        <v>55</v>
      </c>
      <c r="D124" s="159" t="s">
        <v>1351</v>
      </c>
      <c r="E124" s="34">
        <v>0.7326388888888888</v>
      </c>
      <c r="F124" s="157" t="s">
        <v>1390</v>
      </c>
      <c r="G124" s="157" t="s">
        <v>1607</v>
      </c>
      <c r="H124" s="33">
        <v>2.506417</v>
      </c>
      <c r="I124" s="33">
        <v>0.582844</v>
      </c>
      <c r="J124" s="33">
        <v>0.123882</v>
      </c>
      <c r="K124" s="293">
        <v>9.563600358246033</v>
      </c>
      <c r="L124" s="293">
        <v>0.0357958098035155</v>
      </c>
      <c r="M124" s="293">
        <v>0.27379082994011616</v>
      </c>
      <c r="N124" s="293">
        <v>0.12061454535029209</v>
      </c>
      <c r="O124" s="293">
        <v>0.11783417533305444</v>
      </c>
      <c r="P124" s="293">
        <v>0.317732060674431</v>
      </c>
      <c r="Q124" s="293">
        <v>0.03522797360450676</v>
      </c>
      <c r="R124" s="293">
        <v>0.08207839173465116</v>
      </c>
      <c r="S124" s="293">
        <v>0.01891720872014928</v>
      </c>
      <c r="T124" s="293">
        <v>0</v>
      </c>
      <c r="U124" s="293">
        <v>0</v>
      </c>
      <c r="V124" s="293">
        <v>0</v>
      </c>
      <c r="W124" s="293">
        <v>0</v>
      </c>
      <c r="X124" s="293">
        <v>0</v>
      </c>
      <c r="Y124" s="293">
        <v>0</v>
      </c>
      <c r="Z124" s="293">
        <v>0</v>
      </c>
      <c r="AA124" s="68">
        <f t="shared" si="8"/>
        <v>10.565591353406749</v>
      </c>
      <c r="AB124" s="293">
        <f t="shared" si="9"/>
        <v>0.4539556347337382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8">
        <v>0</v>
      </c>
    </row>
    <row r="125" spans="1:34" s="18" customFormat="1" ht="14.25">
      <c r="A125" s="269">
        <v>40381</v>
      </c>
      <c r="B125" s="33" t="s">
        <v>1588</v>
      </c>
      <c r="C125" s="261" t="s">
        <v>56</v>
      </c>
      <c r="D125" s="159" t="s">
        <v>1352</v>
      </c>
      <c r="E125" s="34">
        <v>0.7409722222222223</v>
      </c>
      <c r="F125" s="157" t="s">
        <v>1604</v>
      </c>
      <c r="G125" s="157" t="s">
        <v>1607</v>
      </c>
      <c r="H125" s="166">
        <v>2.610122</v>
      </c>
      <c r="I125" s="166">
        <v>0.76267</v>
      </c>
      <c r="J125" s="166">
        <v>0.131214</v>
      </c>
      <c r="K125" s="293">
        <v>7.492460338039129</v>
      </c>
      <c r="L125" s="293">
        <v>0.03167779177482044</v>
      </c>
      <c r="M125" s="293">
        <v>0.21445612618869975</v>
      </c>
      <c r="N125" s="293">
        <v>0.08342239188508489</v>
      </c>
      <c r="O125" s="293">
        <v>0.12453410770439868</v>
      </c>
      <c r="P125" s="293">
        <v>0.32639370929048395</v>
      </c>
      <c r="Q125" s="293">
        <v>0.04367040072175024</v>
      </c>
      <c r="R125" s="293">
        <v>0.08239401001975245</v>
      </c>
      <c r="S125" s="293">
        <v>0</v>
      </c>
      <c r="T125" s="293">
        <v>0</v>
      </c>
      <c r="U125" s="293">
        <v>0</v>
      </c>
      <c r="V125" s="293">
        <v>0</v>
      </c>
      <c r="W125" s="293">
        <v>0</v>
      </c>
      <c r="X125" s="293">
        <v>0</v>
      </c>
      <c r="Y125" s="293">
        <v>0</v>
      </c>
      <c r="Z125" s="293">
        <v>0</v>
      </c>
      <c r="AA125" s="68">
        <f t="shared" si="8"/>
        <v>8.39900887562412</v>
      </c>
      <c r="AB125" s="293">
        <f t="shared" si="9"/>
        <v>0.4524581200319866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8">
        <v>0</v>
      </c>
    </row>
    <row r="126" spans="1:34" s="18" customFormat="1" ht="14.25">
      <c r="A126" s="269">
        <v>40385</v>
      </c>
      <c r="B126" s="33" t="s">
        <v>1589</v>
      </c>
      <c r="C126" s="261" t="s">
        <v>1355</v>
      </c>
      <c r="D126" s="159" t="s">
        <v>1341</v>
      </c>
      <c r="E126" s="34">
        <v>0.76875</v>
      </c>
      <c r="F126" s="157" t="s">
        <v>1391</v>
      </c>
      <c r="G126" s="157" t="s">
        <v>1392</v>
      </c>
      <c r="H126" s="33">
        <v>2.483538</v>
      </c>
      <c r="I126" s="33">
        <v>0.518696</v>
      </c>
      <c r="J126" s="33">
        <v>0.127505</v>
      </c>
      <c r="K126" s="293">
        <v>0.34063426841045313</v>
      </c>
      <c r="L126" s="293">
        <v>0.0038234169676379624</v>
      </c>
      <c r="M126" s="293">
        <v>0.014215222821619055</v>
      </c>
      <c r="N126" s="293">
        <v>0.004985772547298619</v>
      </c>
      <c r="O126" s="293">
        <v>0</v>
      </c>
      <c r="P126" s="293">
        <v>0.01905350840121929</v>
      </c>
      <c r="Q126" s="293">
        <v>0</v>
      </c>
      <c r="R126" s="293">
        <v>0</v>
      </c>
      <c r="S126" s="293">
        <v>0</v>
      </c>
      <c r="T126" s="293">
        <v>0</v>
      </c>
      <c r="U126" s="293">
        <v>0</v>
      </c>
      <c r="V126" s="293">
        <v>0</v>
      </c>
      <c r="W126" s="293">
        <v>0</v>
      </c>
      <c r="X126" s="293">
        <v>0</v>
      </c>
      <c r="Y126" s="293">
        <v>0</v>
      </c>
      <c r="Z126" s="293">
        <v>0</v>
      </c>
      <c r="AA126" s="68">
        <f aca="true" t="shared" si="10" ref="AA126:AA140">SUM(K126:Z126)</f>
        <v>0.382712189148228</v>
      </c>
      <c r="AB126" s="293">
        <f aca="true" t="shared" si="11" ref="AB126:AB140">SUM(P126:Z126)</f>
        <v>0.01905350840121929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8">
        <v>0</v>
      </c>
    </row>
    <row r="127" spans="1:34" s="18" customFormat="1" ht="14.25">
      <c r="A127" s="269">
        <v>40385</v>
      </c>
      <c r="B127" s="33" t="s">
        <v>1590</v>
      </c>
      <c r="C127" s="261" t="s">
        <v>1355</v>
      </c>
      <c r="D127" s="159" t="s">
        <v>1342</v>
      </c>
      <c r="E127" s="34">
        <v>0.8256944444444444</v>
      </c>
      <c r="F127" s="157" t="s">
        <v>1393</v>
      </c>
      <c r="G127" s="157" t="s">
        <v>1394</v>
      </c>
      <c r="H127" s="33">
        <v>2.4255</v>
      </c>
      <c r="I127" s="33">
        <v>0.4583</v>
      </c>
      <c r="J127" s="33">
        <v>0.11781</v>
      </c>
      <c r="K127" s="293">
        <v>0.3285991853151308</v>
      </c>
      <c r="L127" s="293">
        <v>0.0026803058396882616</v>
      </c>
      <c r="M127" s="293">
        <v>0.013049307952853511</v>
      </c>
      <c r="N127" s="293">
        <v>0.005137905120968405</v>
      </c>
      <c r="O127" s="293">
        <v>0</v>
      </c>
      <c r="P127" s="293">
        <v>0.02124751316162854</v>
      </c>
      <c r="Q127" s="293">
        <v>0.006952090000476194</v>
      </c>
      <c r="R127" s="293">
        <v>0.010202417792906622</v>
      </c>
      <c r="S127" s="293">
        <v>0</v>
      </c>
      <c r="T127" s="293">
        <v>0</v>
      </c>
      <c r="U127" s="293">
        <v>0</v>
      </c>
      <c r="V127" s="293">
        <v>0</v>
      </c>
      <c r="W127" s="293">
        <v>0</v>
      </c>
      <c r="X127" s="293">
        <v>0</v>
      </c>
      <c r="Y127" s="293">
        <v>0</v>
      </c>
      <c r="Z127" s="293">
        <v>0</v>
      </c>
      <c r="AA127" s="68">
        <f t="shared" si="10"/>
        <v>0.3878687251836524</v>
      </c>
      <c r="AB127" s="293">
        <f t="shared" si="11"/>
        <v>0.03840202095501136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18">
        <v>0</v>
      </c>
    </row>
    <row r="128" spans="1:34" s="18" customFormat="1" ht="14.25">
      <c r="A128" s="269">
        <v>40386</v>
      </c>
      <c r="B128" s="33" t="s">
        <v>1591</v>
      </c>
      <c r="C128" s="261" t="s">
        <v>1355</v>
      </c>
      <c r="D128" s="159" t="s">
        <v>1420</v>
      </c>
      <c r="E128" s="34">
        <v>0.07152777777777779</v>
      </c>
      <c r="F128" s="157" t="s">
        <v>1395</v>
      </c>
      <c r="G128" s="157" t="s">
        <v>1396</v>
      </c>
      <c r="H128" s="33">
        <v>2.275731</v>
      </c>
      <c r="I128" s="33">
        <v>0.287429</v>
      </c>
      <c r="J128" s="33">
        <v>0.102067</v>
      </c>
      <c r="K128" s="184">
        <v>0.31369944379559656</v>
      </c>
      <c r="L128" s="184">
        <v>0.002228306218938676</v>
      </c>
      <c r="M128" s="184">
        <v>0.013331909236925676</v>
      </c>
      <c r="N128" s="184">
        <v>0.0048579016374112665</v>
      </c>
      <c r="O128" s="184">
        <v>0</v>
      </c>
      <c r="P128" s="184">
        <v>0.017832596723897077</v>
      </c>
      <c r="Q128" s="184">
        <v>0.004924041279443953</v>
      </c>
      <c r="R128" s="184">
        <v>0.006310776639481604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68">
        <f t="shared" si="10"/>
        <v>0.3631849755316948</v>
      </c>
      <c r="AB128" s="293">
        <f t="shared" si="11"/>
        <v>0.029067414642822635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8">
        <v>0</v>
      </c>
    </row>
    <row r="129" spans="1:34" s="18" customFormat="1" ht="14.25">
      <c r="A129" s="269">
        <v>40386</v>
      </c>
      <c r="B129" s="33" t="s">
        <v>1592</v>
      </c>
      <c r="C129" s="261" t="s">
        <v>1355</v>
      </c>
      <c r="D129" s="159" t="s">
        <v>1421</v>
      </c>
      <c r="E129" s="34">
        <v>0.15416666666666667</v>
      </c>
      <c r="F129" s="157" t="s">
        <v>1397</v>
      </c>
      <c r="G129" s="157" t="s">
        <v>1398</v>
      </c>
      <c r="H129" s="33">
        <v>2.296288</v>
      </c>
      <c r="I129" s="33">
        <v>0.319929</v>
      </c>
      <c r="J129" s="33">
        <v>0.115419</v>
      </c>
      <c r="K129" s="184">
        <v>0.2728456627285224</v>
      </c>
      <c r="L129" s="184">
        <v>0.0016844879325129422</v>
      </c>
      <c r="M129" s="184">
        <v>0.009149464994366108</v>
      </c>
      <c r="N129" s="184">
        <v>0.004023270319579625</v>
      </c>
      <c r="O129" s="184">
        <v>0</v>
      </c>
      <c r="P129" s="184">
        <v>0.01837438296471221</v>
      </c>
      <c r="Q129" s="184">
        <v>0.0053259143918253475</v>
      </c>
      <c r="R129" s="184">
        <v>0</v>
      </c>
      <c r="S129" s="184">
        <v>0</v>
      </c>
      <c r="T129" s="184">
        <v>0</v>
      </c>
      <c r="U129" s="184">
        <v>0</v>
      </c>
      <c r="V129" s="184">
        <v>0</v>
      </c>
      <c r="W129" s="184">
        <v>0</v>
      </c>
      <c r="X129" s="184">
        <v>0</v>
      </c>
      <c r="Y129" s="184">
        <v>0</v>
      </c>
      <c r="Z129" s="184">
        <v>0</v>
      </c>
      <c r="AA129" s="68">
        <f t="shared" si="10"/>
        <v>0.3114031833315186</v>
      </c>
      <c r="AB129" s="293">
        <f t="shared" si="11"/>
        <v>0.02370029735653756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8">
        <v>0</v>
      </c>
    </row>
    <row r="130" spans="1:34" s="18" customFormat="1" ht="14.25">
      <c r="A130" s="269">
        <v>40386</v>
      </c>
      <c r="B130" s="33" t="s">
        <v>1593</v>
      </c>
      <c r="C130" s="261" t="s">
        <v>1355</v>
      </c>
      <c r="D130" s="159" t="s">
        <v>1422</v>
      </c>
      <c r="E130" s="34">
        <v>0.3090277777777778</v>
      </c>
      <c r="F130" s="157" t="s">
        <v>1399</v>
      </c>
      <c r="G130" s="157" t="s">
        <v>1400</v>
      </c>
      <c r="H130" s="33">
        <v>2.325942</v>
      </c>
      <c r="I130" s="33">
        <v>0.313851</v>
      </c>
      <c r="J130" s="33">
        <v>0.115407</v>
      </c>
      <c r="K130" s="184">
        <v>0.32542607226122955</v>
      </c>
      <c r="L130" s="184">
        <v>0.001973016247225513</v>
      </c>
      <c r="M130" s="184">
        <v>0.011922566111628435</v>
      </c>
      <c r="N130" s="184">
        <v>0.006203514102658329</v>
      </c>
      <c r="O130" s="184">
        <v>0</v>
      </c>
      <c r="P130" s="184">
        <v>0.017975003898826402</v>
      </c>
      <c r="Q130" s="184">
        <v>0.00455570903453909</v>
      </c>
      <c r="R130" s="184">
        <v>0.00554156535565921</v>
      </c>
      <c r="S130" s="184">
        <v>0</v>
      </c>
      <c r="T130" s="184">
        <v>0</v>
      </c>
      <c r="U130" s="184">
        <v>0</v>
      </c>
      <c r="V130" s="184">
        <v>0.01423376880802479</v>
      </c>
      <c r="W130" s="184">
        <v>0.016791211827995554</v>
      </c>
      <c r="X130" s="184">
        <v>0</v>
      </c>
      <c r="Y130" s="184">
        <v>0</v>
      </c>
      <c r="Z130" s="184">
        <v>0</v>
      </c>
      <c r="AA130" s="68">
        <f t="shared" si="10"/>
        <v>0.4046224276477869</v>
      </c>
      <c r="AB130" s="293">
        <f t="shared" si="11"/>
        <v>0.05909725892504505</v>
      </c>
      <c r="AC130" s="104">
        <v>4.315696073476666</v>
      </c>
      <c r="AD130" s="104">
        <v>1.293227665706052</v>
      </c>
      <c r="AE130" s="104">
        <v>1.3523261892315734</v>
      </c>
      <c r="AF130" s="104">
        <v>0.6938538848086587</v>
      </c>
      <c r="AG130" s="104">
        <v>0.7255619445896497</v>
      </c>
      <c r="AH130" s="104">
        <v>1.2293959211767687</v>
      </c>
    </row>
    <row r="131" spans="1:34" s="18" customFormat="1" ht="14.25">
      <c r="A131" s="269">
        <v>40386</v>
      </c>
      <c r="B131" s="33" t="s">
        <v>1594</v>
      </c>
      <c r="C131" s="261" t="s">
        <v>1355</v>
      </c>
      <c r="D131" s="159" t="s">
        <v>1423</v>
      </c>
      <c r="E131" s="34">
        <v>0.3993055555555556</v>
      </c>
      <c r="F131" s="157" t="s">
        <v>1401</v>
      </c>
      <c r="G131" s="157" t="s">
        <v>1402</v>
      </c>
      <c r="H131" s="33">
        <v>2.349372</v>
      </c>
      <c r="I131" s="33">
        <v>0.309035</v>
      </c>
      <c r="J131" s="33">
        <v>0.119069</v>
      </c>
      <c r="K131" s="293">
        <v>0.22574037406881578</v>
      </c>
      <c r="L131" s="293">
        <v>0.0016669305023872042</v>
      </c>
      <c r="M131" s="293">
        <v>0.009476159108449686</v>
      </c>
      <c r="N131" s="293">
        <v>0.003555214023054884</v>
      </c>
      <c r="O131" s="293">
        <v>0</v>
      </c>
      <c r="P131" s="293">
        <v>0.016674762327437163</v>
      </c>
      <c r="Q131" s="293">
        <v>0.004839797541706735</v>
      </c>
      <c r="R131" s="293">
        <v>0.005768705911745505</v>
      </c>
      <c r="S131" s="293">
        <v>0</v>
      </c>
      <c r="T131" s="293">
        <v>0</v>
      </c>
      <c r="U131" s="293">
        <v>0</v>
      </c>
      <c r="V131" s="293">
        <v>0</v>
      </c>
      <c r="W131" s="293">
        <v>0</v>
      </c>
      <c r="X131" s="293">
        <v>0</v>
      </c>
      <c r="Y131" s="293">
        <v>0</v>
      </c>
      <c r="Z131" s="293">
        <v>0</v>
      </c>
      <c r="AA131" s="68">
        <f t="shared" si="10"/>
        <v>0.2677219434835969</v>
      </c>
      <c r="AB131" s="293">
        <f t="shared" si="11"/>
        <v>0.027283265780889403</v>
      </c>
      <c r="AC131" s="104">
        <v>1.9546131713812196</v>
      </c>
      <c r="AD131" s="104">
        <v>1.8146439516261905</v>
      </c>
      <c r="AE131" s="104">
        <v>1.0323368398454273</v>
      </c>
      <c r="AF131" s="104">
        <v>1.431516285840547</v>
      </c>
      <c r="AG131" s="104">
        <v>0.8143784886217261</v>
      </c>
      <c r="AH131" s="104">
        <v>6.335507063050966</v>
      </c>
    </row>
    <row r="132" spans="1:34" s="18" customFormat="1" ht="14.25">
      <c r="A132" s="269">
        <v>40386</v>
      </c>
      <c r="B132" s="33" t="s">
        <v>1595</v>
      </c>
      <c r="C132" s="261" t="s">
        <v>1355</v>
      </c>
      <c r="D132" s="159" t="s">
        <v>1424</v>
      </c>
      <c r="E132" s="34">
        <v>0.6361111111111112</v>
      </c>
      <c r="F132" s="157" t="s">
        <v>1403</v>
      </c>
      <c r="G132" s="157" t="s">
        <v>1404</v>
      </c>
      <c r="H132" s="33">
        <v>2.260913</v>
      </c>
      <c r="I132" s="33">
        <v>0.258272</v>
      </c>
      <c r="J132" s="33">
        <v>0.115415</v>
      </c>
      <c r="K132" s="293">
        <v>0.34010858358586205</v>
      </c>
      <c r="L132" s="293">
        <v>0</v>
      </c>
      <c r="M132" s="293">
        <v>0</v>
      </c>
      <c r="N132" s="293">
        <v>0</v>
      </c>
      <c r="O132" s="293">
        <v>0</v>
      </c>
      <c r="P132" s="293">
        <v>0.019516747490086563</v>
      </c>
      <c r="Q132" s="293">
        <v>0</v>
      </c>
      <c r="R132" s="293">
        <v>0</v>
      </c>
      <c r="S132" s="293">
        <v>0</v>
      </c>
      <c r="T132" s="293">
        <v>0</v>
      </c>
      <c r="U132" s="293">
        <v>0</v>
      </c>
      <c r="V132" s="293">
        <v>0</v>
      </c>
      <c r="W132" s="293">
        <v>0</v>
      </c>
      <c r="X132" s="293">
        <v>0</v>
      </c>
      <c r="Y132" s="293">
        <v>0</v>
      </c>
      <c r="Z132" s="293">
        <v>0</v>
      </c>
      <c r="AA132" s="68">
        <f t="shared" si="10"/>
        <v>0.35962533107594863</v>
      </c>
      <c r="AB132" s="293">
        <f t="shared" si="11"/>
        <v>0.019516747490086563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8">
        <v>0</v>
      </c>
    </row>
    <row r="133" spans="1:34" ht="14.25">
      <c r="A133" s="263">
        <v>40387</v>
      </c>
      <c r="B133" s="4" t="s">
        <v>1596</v>
      </c>
      <c r="C133" s="261" t="s">
        <v>1355</v>
      </c>
      <c r="D133" s="266" t="s">
        <v>1427</v>
      </c>
      <c r="E133" s="5">
        <v>0.4055555555555555</v>
      </c>
      <c r="F133" s="155">
        <v>28.50986</v>
      </c>
      <c r="G133" s="155" t="s">
        <v>1405</v>
      </c>
      <c r="H133" s="4">
        <v>2.68</v>
      </c>
      <c r="I133" s="4">
        <v>0.85</v>
      </c>
      <c r="J133" s="4">
        <v>0.16</v>
      </c>
      <c r="K133" s="284">
        <v>0.2877840226506102</v>
      </c>
      <c r="L133" s="284">
        <v>0.004318028647160744</v>
      </c>
      <c r="M133" s="284">
        <v>0.025924203288520572</v>
      </c>
      <c r="N133" s="284">
        <v>0.01160754933936107</v>
      </c>
      <c r="O133" s="284">
        <v>0</v>
      </c>
      <c r="P133" s="284">
        <v>0.021746832900459784</v>
      </c>
      <c r="Q133" s="284">
        <v>0.0072841333501540055</v>
      </c>
      <c r="R133" s="284">
        <v>0</v>
      </c>
      <c r="S133" s="284">
        <v>0</v>
      </c>
      <c r="T133" s="284">
        <v>0</v>
      </c>
      <c r="U133" s="284">
        <v>0.00247443393427003</v>
      </c>
      <c r="V133" s="284">
        <v>0</v>
      </c>
      <c r="W133" s="284">
        <v>0</v>
      </c>
      <c r="X133" s="284">
        <v>0</v>
      </c>
      <c r="Y133" s="284">
        <v>0</v>
      </c>
      <c r="Z133" s="284">
        <v>0</v>
      </c>
      <c r="AA133" s="80">
        <f t="shared" si="10"/>
        <v>0.36113920411053646</v>
      </c>
      <c r="AB133" s="284">
        <f t="shared" si="11"/>
        <v>0.03150540018488382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247">
        <v>0</v>
      </c>
    </row>
    <row r="134" spans="1:34" ht="14.25">
      <c r="A134" s="263">
        <v>40387</v>
      </c>
      <c r="B134" s="4" t="s">
        <v>1597</v>
      </c>
      <c r="C134" s="261" t="s">
        <v>1355</v>
      </c>
      <c r="D134" s="266" t="s">
        <v>1428</v>
      </c>
      <c r="E134" s="5">
        <v>0.48194444444444445</v>
      </c>
      <c r="F134" s="155" t="s">
        <v>1406</v>
      </c>
      <c r="G134" s="155" t="s">
        <v>1407</v>
      </c>
      <c r="H134" s="4">
        <v>2.714072</v>
      </c>
      <c r="I134" s="4">
        <v>0.908203</v>
      </c>
      <c r="J134" s="4">
        <v>0.0370955</v>
      </c>
      <c r="K134" s="284">
        <v>0.2797130377903912</v>
      </c>
      <c r="L134" s="284">
        <v>0.007445887641149003</v>
      </c>
      <c r="M134" s="284">
        <v>0.037538127375021844</v>
      </c>
      <c r="N134" s="284">
        <v>0.013071652476784257</v>
      </c>
      <c r="O134" s="284">
        <v>0</v>
      </c>
      <c r="P134" s="284">
        <v>0.027880541999966583</v>
      </c>
      <c r="Q134" s="284">
        <v>0.011093196167415139</v>
      </c>
      <c r="R134" s="284">
        <v>0</v>
      </c>
      <c r="S134" s="284">
        <v>0</v>
      </c>
      <c r="T134" s="284">
        <v>0</v>
      </c>
      <c r="U134" s="284">
        <v>0.0028608819899220636</v>
      </c>
      <c r="V134" s="284">
        <v>0</v>
      </c>
      <c r="W134" s="284">
        <v>0</v>
      </c>
      <c r="X134" s="284">
        <v>0</v>
      </c>
      <c r="Y134" s="284">
        <v>0</v>
      </c>
      <c r="Z134" s="284">
        <v>0</v>
      </c>
      <c r="AA134" s="80">
        <f t="shared" si="10"/>
        <v>0.3796033254406501</v>
      </c>
      <c r="AB134" s="284">
        <f t="shared" si="11"/>
        <v>0.041834620157303784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247">
        <v>0</v>
      </c>
    </row>
    <row r="135" spans="1:34" ht="14.25">
      <c r="A135" s="263">
        <v>40387</v>
      </c>
      <c r="B135" s="4" t="s">
        <v>1598</v>
      </c>
      <c r="C135" s="261" t="s">
        <v>1355</v>
      </c>
      <c r="D135" s="266" t="s">
        <v>1429</v>
      </c>
      <c r="E135" s="5">
        <v>0.5152777777777778</v>
      </c>
      <c r="F135" s="155" t="s">
        <v>1408</v>
      </c>
      <c r="G135" s="155" t="s">
        <v>1409</v>
      </c>
      <c r="H135" s="4">
        <v>2.569031</v>
      </c>
      <c r="I135" s="4">
        <v>0.908203</v>
      </c>
      <c r="J135" s="4">
        <v>0.0370955</v>
      </c>
      <c r="K135" s="284">
        <v>0.15797481105476635</v>
      </c>
      <c r="L135" s="284">
        <v>0</v>
      </c>
      <c r="M135" s="284">
        <v>0.03263138197120371</v>
      </c>
      <c r="N135" s="284">
        <v>0.00838255396920457</v>
      </c>
      <c r="O135" s="284">
        <v>0</v>
      </c>
      <c r="P135" s="284">
        <v>0.028069689476193975</v>
      </c>
      <c r="Q135" s="284">
        <v>0</v>
      </c>
      <c r="R135" s="284">
        <v>0</v>
      </c>
      <c r="S135" s="284">
        <v>0</v>
      </c>
      <c r="T135" s="284">
        <v>0</v>
      </c>
      <c r="U135" s="284">
        <v>0</v>
      </c>
      <c r="V135" s="284">
        <v>0</v>
      </c>
      <c r="W135" s="284">
        <v>0</v>
      </c>
      <c r="X135" s="284">
        <v>0</v>
      </c>
      <c r="Y135" s="284">
        <v>0</v>
      </c>
      <c r="Z135" s="284">
        <v>0</v>
      </c>
      <c r="AA135" s="80">
        <f t="shared" si="10"/>
        <v>0.2270584364713686</v>
      </c>
      <c r="AB135" s="284">
        <f t="shared" si="11"/>
        <v>0.028069689476193975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247">
        <v>0</v>
      </c>
    </row>
    <row r="136" spans="1:34" ht="14.25">
      <c r="A136" s="263">
        <v>40387</v>
      </c>
      <c r="B136" s="4" t="s">
        <v>1599</v>
      </c>
      <c r="C136" s="261" t="s">
        <v>1355</v>
      </c>
      <c r="D136" s="266" t="s">
        <v>1430</v>
      </c>
      <c r="E136" s="5">
        <v>0.5590277777777778</v>
      </c>
      <c r="F136" s="155" t="s">
        <v>1410</v>
      </c>
      <c r="G136" s="155" t="s">
        <v>1411</v>
      </c>
      <c r="H136" s="4">
        <v>2.592</v>
      </c>
      <c r="I136" s="4">
        <v>0.935</v>
      </c>
      <c r="J136" s="4">
        <v>0.15</v>
      </c>
      <c r="K136" s="284">
        <v>0.24996345781016743</v>
      </c>
      <c r="L136" s="284">
        <v>0.004641642168974624</v>
      </c>
      <c r="M136" s="284">
        <v>0.0357090654014525</v>
      </c>
      <c r="N136" s="284">
        <v>0.010329455905568252</v>
      </c>
      <c r="O136" s="284">
        <v>0</v>
      </c>
      <c r="P136" s="284">
        <v>0.02347454981826153</v>
      </c>
      <c r="Q136" s="284">
        <v>0.008789750426999816</v>
      </c>
      <c r="R136" s="284">
        <v>0</v>
      </c>
      <c r="S136" s="284">
        <v>0</v>
      </c>
      <c r="T136" s="284">
        <v>0</v>
      </c>
      <c r="U136" s="284">
        <v>0.0022409022480093656</v>
      </c>
      <c r="V136" s="284">
        <v>0</v>
      </c>
      <c r="W136" s="284">
        <v>0</v>
      </c>
      <c r="X136" s="284">
        <v>0</v>
      </c>
      <c r="Y136" s="284">
        <v>0</v>
      </c>
      <c r="Z136" s="284">
        <v>0</v>
      </c>
      <c r="AA136" s="80">
        <f t="shared" si="10"/>
        <v>0.33514882377943356</v>
      </c>
      <c r="AB136" s="284">
        <f t="shared" si="11"/>
        <v>0.034505202493270715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247">
        <v>0</v>
      </c>
    </row>
    <row r="137" spans="1:34" ht="14.25">
      <c r="A137" s="263">
        <v>40387</v>
      </c>
      <c r="B137" s="4" t="s">
        <v>1600</v>
      </c>
      <c r="C137" s="261" t="s">
        <v>1355</v>
      </c>
      <c r="D137" s="266" t="s">
        <v>1431</v>
      </c>
      <c r="E137" s="5">
        <v>0.5833333333333334</v>
      </c>
      <c r="F137" s="155" t="s">
        <v>1412</v>
      </c>
      <c r="G137" s="155" t="s">
        <v>1413</v>
      </c>
      <c r="H137" s="4">
        <v>2.74</v>
      </c>
      <c r="I137" s="4">
        <v>1.04</v>
      </c>
      <c r="J137" s="4">
        <v>0.19</v>
      </c>
      <c r="K137" s="284">
        <v>0.2446989915647045</v>
      </c>
      <c r="L137" s="284">
        <v>0.017705953796652362</v>
      </c>
      <c r="M137" s="284">
        <v>0.09882812986498818</v>
      </c>
      <c r="N137" s="284">
        <v>0.02267446123959052</v>
      </c>
      <c r="O137" s="284">
        <v>0</v>
      </c>
      <c r="P137" s="284">
        <v>0.03056911287376521</v>
      </c>
      <c r="Q137" s="284">
        <v>0</v>
      </c>
      <c r="R137" s="284">
        <v>0</v>
      </c>
      <c r="S137" s="284">
        <v>0</v>
      </c>
      <c r="T137" s="284">
        <v>0</v>
      </c>
      <c r="U137" s="284">
        <v>0</v>
      </c>
      <c r="V137" s="284">
        <v>0</v>
      </c>
      <c r="W137" s="284">
        <v>0</v>
      </c>
      <c r="X137" s="284">
        <v>0</v>
      </c>
      <c r="Y137" s="284">
        <v>0</v>
      </c>
      <c r="Z137" s="284">
        <v>0</v>
      </c>
      <c r="AA137" s="80">
        <f t="shared" si="10"/>
        <v>0.41447664933970074</v>
      </c>
      <c r="AB137" s="284">
        <f t="shared" si="11"/>
        <v>0.03056911287376521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247">
        <v>0</v>
      </c>
    </row>
    <row r="138" spans="1:34" ht="14.25">
      <c r="A138" s="263">
        <v>40387</v>
      </c>
      <c r="B138" s="4" t="s">
        <v>1601</v>
      </c>
      <c r="C138" s="261" t="s">
        <v>1355</v>
      </c>
      <c r="D138" s="266" t="s">
        <v>1432</v>
      </c>
      <c r="E138" s="5">
        <v>0.5972222222222222</v>
      </c>
      <c r="F138" s="155" t="s">
        <v>1414</v>
      </c>
      <c r="G138" s="155" t="s">
        <v>1415</v>
      </c>
      <c r="H138" s="4">
        <v>2.80052</v>
      </c>
      <c r="I138" s="4">
        <v>0.978397</v>
      </c>
      <c r="J138" s="4">
        <v>0.106453</v>
      </c>
      <c r="K138" s="284">
        <v>0.23664754645344588</v>
      </c>
      <c r="L138" s="284">
        <v>0</v>
      </c>
      <c r="M138" s="284">
        <v>0.02887290547705673</v>
      </c>
      <c r="N138" s="284">
        <v>0</v>
      </c>
      <c r="O138" s="284">
        <v>0</v>
      </c>
      <c r="P138" s="284">
        <v>0.037347164027511065</v>
      </c>
      <c r="Q138" s="284">
        <v>0</v>
      </c>
      <c r="R138" s="284">
        <v>0</v>
      </c>
      <c r="S138" s="284">
        <v>0</v>
      </c>
      <c r="T138" s="284">
        <v>0</v>
      </c>
      <c r="U138" s="284">
        <v>0.008678972477416697</v>
      </c>
      <c r="V138" s="284">
        <v>0</v>
      </c>
      <c r="W138" s="284">
        <v>0</v>
      </c>
      <c r="X138" s="284">
        <v>0</v>
      </c>
      <c r="Y138" s="284">
        <v>0</v>
      </c>
      <c r="Z138" s="284">
        <v>0</v>
      </c>
      <c r="AA138" s="80">
        <f t="shared" si="10"/>
        <v>0.31154658843543037</v>
      </c>
      <c r="AB138" s="284">
        <f t="shared" si="11"/>
        <v>0.04602613650492776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247">
        <v>0</v>
      </c>
    </row>
    <row r="139" spans="1:34" ht="14.25">
      <c r="A139" s="263">
        <v>40387</v>
      </c>
      <c r="B139" s="4" t="s">
        <v>1602</v>
      </c>
      <c r="C139" s="261" t="s">
        <v>1355</v>
      </c>
      <c r="D139" s="266" t="s">
        <v>1433</v>
      </c>
      <c r="E139" s="5">
        <v>0.6472222222222223</v>
      </c>
      <c r="F139" s="155" t="s">
        <v>1416</v>
      </c>
      <c r="G139" s="155" t="s">
        <v>1417</v>
      </c>
      <c r="H139" s="4">
        <v>2.8439</v>
      </c>
      <c r="I139" s="4">
        <v>0.537897</v>
      </c>
      <c r="J139" s="4">
        <v>0.135008</v>
      </c>
      <c r="K139" s="284">
        <v>0.00017811706724260164</v>
      </c>
      <c r="L139" s="284">
        <v>0.01126919397297794</v>
      </c>
      <c r="M139" s="284">
        <v>0.09124415455052959</v>
      </c>
      <c r="N139" s="284">
        <v>0.020532032086882052</v>
      </c>
      <c r="O139" s="284">
        <v>0.0609103852903245</v>
      </c>
      <c r="P139" s="284">
        <v>0.031041069344573225</v>
      </c>
      <c r="Q139" s="284">
        <v>0</v>
      </c>
      <c r="R139" s="284">
        <v>0</v>
      </c>
      <c r="S139" s="284">
        <v>0</v>
      </c>
      <c r="T139" s="284">
        <v>0</v>
      </c>
      <c r="U139" s="284">
        <v>0</v>
      </c>
      <c r="V139" s="284">
        <v>0</v>
      </c>
      <c r="W139" s="284">
        <v>0</v>
      </c>
      <c r="X139" s="284">
        <v>0</v>
      </c>
      <c r="Y139" s="284">
        <v>0</v>
      </c>
      <c r="Z139" s="284">
        <v>0</v>
      </c>
      <c r="AA139" s="80">
        <f t="shared" si="10"/>
        <v>0.21517495231252992</v>
      </c>
      <c r="AB139" s="284">
        <f t="shared" si="11"/>
        <v>0.031041069344573225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  <c r="AH139" s="247">
        <v>0</v>
      </c>
    </row>
    <row r="140" spans="1:34" ht="14.25">
      <c r="A140" s="263">
        <v>40387</v>
      </c>
      <c r="B140" s="4" t="s">
        <v>1603</v>
      </c>
      <c r="C140" s="261" t="s">
        <v>1355</v>
      </c>
      <c r="D140" s="266" t="s">
        <v>1434</v>
      </c>
      <c r="E140" s="5">
        <v>0.6965277777777777</v>
      </c>
      <c r="F140" s="155" t="s">
        <v>1418</v>
      </c>
      <c r="G140" s="155" t="s">
        <v>1419</v>
      </c>
      <c r="H140" s="4">
        <v>2.502</v>
      </c>
      <c r="I140" s="4">
        <v>0.378</v>
      </c>
      <c r="J140" s="4">
        <v>0.12</v>
      </c>
      <c r="K140" s="284">
        <v>0.26705119529091215</v>
      </c>
      <c r="L140" s="284">
        <v>0.009905484863687896</v>
      </c>
      <c r="M140" s="284">
        <v>0.0734899828917865</v>
      </c>
      <c r="N140" s="284">
        <v>0.015226147094791876</v>
      </c>
      <c r="O140" s="284">
        <v>0.048930670621044545</v>
      </c>
      <c r="P140" s="284">
        <v>0.02385562016186526</v>
      </c>
      <c r="Q140" s="284">
        <v>0</v>
      </c>
      <c r="R140" s="284">
        <v>0</v>
      </c>
      <c r="S140" s="284">
        <v>0</v>
      </c>
      <c r="T140" s="284">
        <v>0</v>
      </c>
      <c r="U140" s="284">
        <v>0</v>
      </c>
      <c r="V140" s="284">
        <v>0</v>
      </c>
      <c r="W140" s="284">
        <v>0</v>
      </c>
      <c r="X140" s="284">
        <v>0</v>
      </c>
      <c r="Y140" s="284">
        <v>0</v>
      </c>
      <c r="Z140" s="284">
        <v>0</v>
      </c>
      <c r="AA140" s="80">
        <f t="shared" si="10"/>
        <v>0.43845910092408824</v>
      </c>
      <c r="AB140" s="284">
        <f t="shared" si="11"/>
        <v>0.02385562016186526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247">
        <v>0</v>
      </c>
    </row>
    <row r="141" spans="1:34" s="18" customFormat="1" ht="14.25">
      <c r="A141" s="33" t="s">
        <v>1486</v>
      </c>
      <c r="B141" s="33" t="s">
        <v>1436</v>
      </c>
      <c r="C141" s="261" t="s">
        <v>1355</v>
      </c>
      <c r="D141" s="262" t="s">
        <v>1272</v>
      </c>
      <c r="E141" s="34">
        <v>0.12152777777777778</v>
      </c>
      <c r="F141" s="157" t="s">
        <v>1489</v>
      </c>
      <c r="G141" s="157" t="s">
        <v>1490</v>
      </c>
      <c r="H141" s="33">
        <v>2.356</v>
      </c>
      <c r="I141" s="33">
        <v>0.35</v>
      </c>
      <c r="J141" s="33">
        <v>0.161</v>
      </c>
      <c r="K141" s="293">
        <v>0.11611990467825753</v>
      </c>
      <c r="L141" s="293">
        <v>0.005690474326532149</v>
      </c>
      <c r="M141" s="293">
        <v>0.04262293627136336</v>
      </c>
      <c r="N141" s="293">
        <v>0.010931700679917025</v>
      </c>
      <c r="O141" s="293">
        <v>0.020665406764774647</v>
      </c>
      <c r="P141" s="293">
        <v>0.010532301353426891</v>
      </c>
      <c r="Q141" s="293">
        <v>0.0035172641632827024</v>
      </c>
      <c r="R141" s="293">
        <v>0</v>
      </c>
      <c r="S141" s="293">
        <v>0</v>
      </c>
      <c r="T141" s="293">
        <v>0</v>
      </c>
      <c r="U141" s="293">
        <v>0</v>
      </c>
      <c r="V141" s="293">
        <v>0</v>
      </c>
      <c r="W141" s="293">
        <v>0</v>
      </c>
      <c r="X141" s="293">
        <v>0</v>
      </c>
      <c r="Y141" s="293">
        <v>0</v>
      </c>
      <c r="Z141" s="293">
        <v>0</v>
      </c>
      <c r="AA141" s="68">
        <f aca="true" t="shared" si="12" ref="AA141:AA165">SUM(K141:Z141)</f>
        <v>0.21007998823755433</v>
      </c>
      <c r="AB141" s="293">
        <f aca="true" t="shared" si="13" ref="AB141:AB165">SUM(P141:Z141)</f>
        <v>0.014049565516709593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8">
        <v>0</v>
      </c>
    </row>
    <row r="142" spans="1:34" s="18" customFormat="1" ht="14.25">
      <c r="A142" s="164">
        <v>40391</v>
      </c>
      <c r="B142" s="260" t="s">
        <v>1439</v>
      </c>
      <c r="C142" s="261" t="s">
        <v>57</v>
      </c>
      <c r="D142" s="262" t="s">
        <v>1277</v>
      </c>
      <c r="E142" s="34">
        <v>0.2041666666666667</v>
      </c>
      <c r="F142" s="262" t="s">
        <v>1495</v>
      </c>
      <c r="G142" s="262" t="s">
        <v>1496</v>
      </c>
      <c r="H142" s="33">
        <v>2.53</v>
      </c>
      <c r="I142" s="33">
        <v>0.36</v>
      </c>
      <c r="J142" s="260">
        <v>0.186</v>
      </c>
      <c r="K142" s="293">
        <v>9.164919546866436</v>
      </c>
      <c r="L142" s="293">
        <v>0.030760826895711125</v>
      </c>
      <c r="M142" s="293">
        <v>0.23308597915675663</v>
      </c>
      <c r="N142" s="293">
        <v>0.11801933298956216</v>
      </c>
      <c r="O142" s="293">
        <v>0.04506152650553671</v>
      </c>
      <c r="P142" s="293">
        <v>0.34220955943175707</v>
      </c>
      <c r="Q142" s="293">
        <v>0.03747931276369094</v>
      </c>
      <c r="R142" s="293">
        <v>0.05488308762727662</v>
      </c>
      <c r="S142" s="293">
        <v>0</v>
      </c>
      <c r="T142" s="293">
        <v>0</v>
      </c>
      <c r="U142" s="293">
        <v>0</v>
      </c>
      <c r="V142" s="293">
        <v>0</v>
      </c>
      <c r="W142" s="293">
        <v>0</v>
      </c>
      <c r="X142" s="293">
        <v>0</v>
      </c>
      <c r="Y142" s="293">
        <v>0</v>
      </c>
      <c r="Z142" s="293">
        <v>0</v>
      </c>
      <c r="AA142" s="68">
        <f t="shared" si="12"/>
        <v>10.026419172236727</v>
      </c>
      <c r="AB142" s="293">
        <f t="shared" si="13"/>
        <v>0.4345719598227246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8">
        <v>0</v>
      </c>
    </row>
    <row r="143" spans="1:34" s="18" customFormat="1" ht="14.25">
      <c r="A143" s="164">
        <v>40391</v>
      </c>
      <c r="B143" s="260" t="s">
        <v>1441</v>
      </c>
      <c r="C143" s="261" t="s">
        <v>58</v>
      </c>
      <c r="D143" s="262" t="s">
        <v>1279</v>
      </c>
      <c r="E143" s="34">
        <v>0.2513888888888889</v>
      </c>
      <c r="F143" s="262" t="s">
        <v>1497</v>
      </c>
      <c r="G143" s="262" t="s">
        <v>1498</v>
      </c>
      <c r="H143" s="33">
        <v>2.27</v>
      </c>
      <c r="I143" s="33">
        <v>0.207</v>
      </c>
      <c r="J143" s="33">
        <v>0.162</v>
      </c>
      <c r="K143" s="293">
        <v>2.946515964809653</v>
      </c>
      <c r="L143" s="293">
        <v>0.01645525076434312</v>
      </c>
      <c r="M143" s="293">
        <v>0.1099043538348275</v>
      </c>
      <c r="N143" s="293">
        <v>0.04716158475415662</v>
      </c>
      <c r="O143" s="293">
        <v>0</v>
      </c>
      <c r="P143" s="293">
        <v>0.1969453399796208</v>
      </c>
      <c r="Q143" s="293">
        <v>0.032679941029585435</v>
      </c>
      <c r="R143" s="293">
        <v>0</v>
      </c>
      <c r="S143" s="293">
        <v>0</v>
      </c>
      <c r="T143" s="293">
        <v>0</v>
      </c>
      <c r="U143" s="293">
        <v>0</v>
      </c>
      <c r="V143" s="293">
        <v>0</v>
      </c>
      <c r="W143" s="293">
        <v>0</v>
      </c>
      <c r="X143" s="293">
        <v>0</v>
      </c>
      <c r="Y143" s="293">
        <v>0</v>
      </c>
      <c r="Z143" s="293">
        <v>0</v>
      </c>
      <c r="AA143" s="68">
        <f t="shared" si="12"/>
        <v>3.349662435172186</v>
      </c>
      <c r="AB143" s="293">
        <f t="shared" si="13"/>
        <v>0.22962528100920623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8">
        <v>0</v>
      </c>
    </row>
    <row r="144" spans="1:34" s="18" customFormat="1" ht="14.25">
      <c r="A144" s="164">
        <v>40391</v>
      </c>
      <c r="B144" s="260" t="s">
        <v>1442</v>
      </c>
      <c r="C144" s="261" t="s">
        <v>59</v>
      </c>
      <c r="D144" s="262" t="s">
        <v>1280</v>
      </c>
      <c r="E144" s="34">
        <v>0.2590277777777778</v>
      </c>
      <c r="F144" s="262" t="s">
        <v>1497</v>
      </c>
      <c r="G144" s="262" t="s">
        <v>1498</v>
      </c>
      <c r="H144" s="166">
        <v>2.27</v>
      </c>
      <c r="I144" s="166">
        <v>0.3077</v>
      </c>
      <c r="J144" s="166">
        <v>0.1636</v>
      </c>
      <c r="K144" s="293">
        <v>3.3010511480413167</v>
      </c>
      <c r="L144" s="293">
        <v>0.013259312629322952</v>
      </c>
      <c r="M144" s="293">
        <v>0.10765001291064687</v>
      </c>
      <c r="N144" s="293">
        <v>0.04728528685591477</v>
      </c>
      <c r="O144" s="293">
        <v>0</v>
      </c>
      <c r="P144" s="293">
        <v>0.1762547757674251</v>
      </c>
      <c r="Q144" s="293">
        <v>0.029949188321278106</v>
      </c>
      <c r="R144" s="293">
        <v>0</v>
      </c>
      <c r="S144" s="293">
        <v>0</v>
      </c>
      <c r="T144" s="293">
        <v>0</v>
      </c>
      <c r="U144" s="293">
        <v>0</v>
      </c>
      <c r="V144" s="293">
        <v>0</v>
      </c>
      <c r="W144" s="293">
        <v>0</v>
      </c>
      <c r="X144" s="293">
        <v>0</v>
      </c>
      <c r="Y144" s="293">
        <v>0</v>
      </c>
      <c r="Z144" s="293">
        <v>0</v>
      </c>
      <c r="AA144" s="68">
        <f t="shared" si="12"/>
        <v>3.675449724525904</v>
      </c>
      <c r="AB144" s="293">
        <f t="shared" si="13"/>
        <v>0.2062039640887032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8">
        <v>0</v>
      </c>
    </row>
    <row r="145" spans="1:34" s="18" customFormat="1" ht="14.25">
      <c r="A145" s="164">
        <v>40391</v>
      </c>
      <c r="B145" s="33" t="s">
        <v>1443</v>
      </c>
      <c r="C145" s="261" t="s">
        <v>60</v>
      </c>
      <c r="D145" s="262" t="s">
        <v>1281</v>
      </c>
      <c r="E145" s="34">
        <v>0.26666666666666666</v>
      </c>
      <c r="F145" s="157" t="s">
        <v>1497</v>
      </c>
      <c r="G145" s="157" t="s">
        <v>1498</v>
      </c>
      <c r="H145" s="166">
        <v>2.26</v>
      </c>
      <c r="I145" s="166">
        <v>0.2911</v>
      </c>
      <c r="J145" s="166">
        <v>0.1612</v>
      </c>
      <c r="K145" s="293">
        <v>3.5186834489691377</v>
      </c>
      <c r="L145" s="293">
        <v>0.015064873302984175</v>
      </c>
      <c r="M145" s="293">
        <v>0.11177553864859743</v>
      </c>
      <c r="N145" s="293">
        <v>0.04941240615699455</v>
      </c>
      <c r="O145" s="293">
        <v>0</v>
      </c>
      <c r="P145" s="293">
        <v>0.1935093127163944</v>
      </c>
      <c r="Q145" s="293">
        <v>0.023269189225881885</v>
      </c>
      <c r="R145" s="293">
        <v>0</v>
      </c>
      <c r="S145" s="293">
        <v>0</v>
      </c>
      <c r="T145" s="293">
        <v>0</v>
      </c>
      <c r="U145" s="293">
        <v>0</v>
      </c>
      <c r="V145" s="293">
        <v>0</v>
      </c>
      <c r="W145" s="293">
        <v>0</v>
      </c>
      <c r="X145" s="293">
        <v>0</v>
      </c>
      <c r="Y145" s="293">
        <v>0</v>
      </c>
      <c r="Z145" s="293">
        <v>0</v>
      </c>
      <c r="AA145" s="68">
        <f t="shared" si="12"/>
        <v>3.9117147690199903</v>
      </c>
      <c r="AB145" s="293">
        <f t="shared" si="13"/>
        <v>0.2167785019422763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8">
        <v>0</v>
      </c>
    </row>
    <row r="146" spans="1:34" s="18" customFormat="1" ht="14.25">
      <c r="A146" s="164">
        <v>40391</v>
      </c>
      <c r="B146" s="33" t="s">
        <v>1444</v>
      </c>
      <c r="C146" s="261" t="s">
        <v>61</v>
      </c>
      <c r="D146" s="262" t="s">
        <v>1282</v>
      </c>
      <c r="E146" s="34">
        <v>0.27569444444444446</v>
      </c>
      <c r="F146" s="157" t="s">
        <v>1497</v>
      </c>
      <c r="G146" s="157" t="s">
        <v>1498</v>
      </c>
      <c r="H146" s="167">
        <v>2.257</v>
      </c>
      <c r="I146" s="167">
        <v>0.2825</v>
      </c>
      <c r="J146" s="167">
        <v>0.1733</v>
      </c>
      <c r="K146" s="293">
        <v>5.167353503876387</v>
      </c>
      <c r="L146" s="293">
        <v>0.021744551953208114</v>
      </c>
      <c r="M146" s="293">
        <v>0.14797743788396409</v>
      </c>
      <c r="N146" s="293">
        <v>0.06687820782603751</v>
      </c>
      <c r="O146" s="293">
        <v>0</v>
      </c>
      <c r="P146" s="293">
        <v>0.2938071944712372</v>
      </c>
      <c r="Q146" s="293">
        <v>0.03647904860406511</v>
      </c>
      <c r="R146" s="293">
        <v>0</v>
      </c>
      <c r="S146" s="293">
        <v>0</v>
      </c>
      <c r="T146" s="293">
        <v>0</v>
      </c>
      <c r="U146" s="293">
        <v>0</v>
      </c>
      <c r="V146" s="293">
        <v>0</v>
      </c>
      <c r="W146" s="293">
        <v>0</v>
      </c>
      <c r="X146" s="293">
        <v>0</v>
      </c>
      <c r="Y146" s="293">
        <v>0</v>
      </c>
      <c r="Z146" s="293">
        <v>0</v>
      </c>
      <c r="AA146" s="68">
        <f t="shared" si="12"/>
        <v>5.734239944614899</v>
      </c>
      <c r="AB146" s="293">
        <f t="shared" si="13"/>
        <v>0.3302862430753023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8">
        <v>0</v>
      </c>
    </row>
    <row r="147" spans="1:34" s="18" customFormat="1" ht="14.25">
      <c r="A147" s="164">
        <v>40391</v>
      </c>
      <c r="B147" s="33" t="s">
        <v>1445</v>
      </c>
      <c r="C147" s="297" t="s">
        <v>62</v>
      </c>
      <c r="D147" s="262" t="s">
        <v>1283</v>
      </c>
      <c r="E147" s="34">
        <v>0.8715277777777778</v>
      </c>
      <c r="F147" s="157" t="s">
        <v>1499</v>
      </c>
      <c r="G147" s="157" t="s">
        <v>1500</v>
      </c>
      <c r="H147" s="167">
        <v>2.2</v>
      </c>
      <c r="I147" s="167">
        <v>0.288</v>
      </c>
      <c r="J147" s="167">
        <v>0.163</v>
      </c>
      <c r="K147" s="293">
        <v>8.72900436481151</v>
      </c>
      <c r="L147" s="293">
        <v>0.03636215185438661</v>
      </c>
      <c r="M147" s="293">
        <v>0.24984459535371506</v>
      </c>
      <c r="N147" s="293">
        <v>0.10923349216588683</v>
      </c>
      <c r="O147" s="293">
        <v>0.04271413309219293</v>
      </c>
      <c r="P147" s="293">
        <v>0.3031466008008646</v>
      </c>
      <c r="Q147" s="293">
        <v>0.03242145961617306</v>
      </c>
      <c r="R147" s="293">
        <v>0.0507088718127226</v>
      </c>
      <c r="S147" s="293">
        <v>0</v>
      </c>
      <c r="T147" s="293">
        <v>0</v>
      </c>
      <c r="U147" s="293">
        <v>0</v>
      </c>
      <c r="V147" s="293">
        <v>0</v>
      </c>
      <c r="W147" s="293">
        <v>0</v>
      </c>
      <c r="X147" s="293">
        <v>0</v>
      </c>
      <c r="Y147" s="293">
        <v>0</v>
      </c>
      <c r="Z147" s="293">
        <v>0</v>
      </c>
      <c r="AA147" s="68">
        <f t="shared" si="12"/>
        <v>9.553435669507452</v>
      </c>
      <c r="AB147" s="293">
        <f t="shared" si="13"/>
        <v>0.38627693222976023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8">
        <v>0</v>
      </c>
    </row>
    <row r="148" spans="1:34" s="18" customFormat="1" ht="14.25">
      <c r="A148" s="164">
        <v>40391</v>
      </c>
      <c r="B148" s="33" t="s">
        <v>1446</v>
      </c>
      <c r="C148" s="297" t="s">
        <v>63</v>
      </c>
      <c r="D148" s="262" t="s">
        <v>1284</v>
      </c>
      <c r="E148" s="34">
        <v>0.8840277777777777</v>
      </c>
      <c r="F148" s="157" t="s">
        <v>1499</v>
      </c>
      <c r="G148" s="157" t="s">
        <v>1500</v>
      </c>
      <c r="H148" s="167">
        <v>2.33</v>
      </c>
      <c r="I148" s="167">
        <v>0.36</v>
      </c>
      <c r="J148" s="167">
        <v>0.039</v>
      </c>
      <c r="K148" s="293">
        <v>11.061104102689205</v>
      </c>
      <c r="L148" s="293">
        <v>0.038979183224351024</v>
      </c>
      <c r="M148" s="293">
        <v>0.2988438909183274</v>
      </c>
      <c r="N148" s="293">
        <v>0.13858684113385444</v>
      </c>
      <c r="O148" s="293">
        <v>0.0532342480847724</v>
      </c>
      <c r="P148" s="293">
        <v>0.37041617572281405</v>
      </c>
      <c r="Q148" s="293">
        <v>0.037462590317070894</v>
      </c>
      <c r="R148" s="293">
        <v>0.05404918205972299</v>
      </c>
      <c r="S148" s="293">
        <v>0</v>
      </c>
      <c r="T148" s="293">
        <v>0</v>
      </c>
      <c r="U148" s="293">
        <v>0</v>
      </c>
      <c r="V148" s="293">
        <v>0</v>
      </c>
      <c r="W148" s="293">
        <v>0</v>
      </c>
      <c r="X148" s="293">
        <v>0</v>
      </c>
      <c r="Y148" s="293">
        <v>0</v>
      </c>
      <c r="Z148" s="293">
        <v>0</v>
      </c>
      <c r="AA148" s="68">
        <f t="shared" si="12"/>
        <v>12.052676214150118</v>
      </c>
      <c r="AB148" s="293">
        <f t="shared" si="13"/>
        <v>0.4619279480996079</v>
      </c>
      <c r="AC148" s="104">
        <v>0</v>
      </c>
      <c r="AD148" s="104">
        <v>0</v>
      </c>
      <c r="AE148" s="104">
        <v>0</v>
      </c>
      <c r="AF148" s="104">
        <v>0</v>
      </c>
      <c r="AG148" s="104">
        <v>0</v>
      </c>
      <c r="AH148" s="18">
        <v>0</v>
      </c>
    </row>
    <row r="149" spans="1:34" s="18" customFormat="1" ht="14.25">
      <c r="A149" s="164">
        <v>40391</v>
      </c>
      <c r="B149" s="33" t="s">
        <v>1447</v>
      </c>
      <c r="C149" s="297" t="s">
        <v>64</v>
      </c>
      <c r="D149" s="262" t="s">
        <v>1285</v>
      </c>
      <c r="E149" s="34">
        <v>0.89375</v>
      </c>
      <c r="F149" s="157" t="s">
        <v>1499</v>
      </c>
      <c r="G149" s="157" t="s">
        <v>1500</v>
      </c>
      <c r="H149" s="167">
        <v>2.74</v>
      </c>
      <c r="I149" s="167">
        <v>1.14</v>
      </c>
      <c r="J149" s="167">
        <v>0.21</v>
      </c>
      <c r="K149" s="293">
        <v>14.971868303704918</v>
      </c>
      <c r="L149" s="293">
        <v>0.05305558404002844</v>
      </c>
      <c r="M149" s="293">
        <v>0.4123998337163369</v>
      </c>
      <c r="N149" s="293">
        <v>0.18627354717305308</v>
      </c>
      <c r="O149" s="293">
        <v>0</v>
      </c>
      <c r="P149" s="293">
        <v>0.45221742229182876</v>
      </c>
      <c r="Q149" s="293">
        <v>0.04588000870220193</v>
      </c>
      <c r="R149" s="293">
        <v>0.07451220284600667</v>
      </c>
      <c r="S149" s="293">
        <v>0</v>
      </c>
      <c r="T149" s="293">
        <v>0</v>
      </c>
      <c r="U149" s="293">
        <v>0.005397504525982129</v>
      </c>
      <c r="V149" s="293">
        <v>0</v>
      </c>
      <c r="W149" s="293">
        <v>0</v>
      </c>
      <c r="X149" s="293">
        <v>0</v>
      </c>
      <c r="Y149" s="293">
        <v>0</v>
      </c>
      <c r="Z149" s="293">
        <v>0</v>
      </c>
      <c r="AA149" s="68">
        <f t="shared" si="12"/>
        <v>16.201604407000353</v>
      </c>
      <c r="AB149" s="293">
        <f t="shared" si="13"/>
        <v>0.5780071383660195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8">
        <v>0</v>
      </c>
    </row>
    <row r="150" spans="1:34" s="18" customFormat="1" ht="14.25">
      <c r="A150" s="164">
        <v>40391</v>
      </c>
      <c r="B150" s="260" t="s">
        <v>1448</v>
      </c>
      <c r="C150" s="297" t="s">
        <v>65</v>
      </c>
      <c r="D150" s="262" t="s">
        <v>1286</v>
      </c>
      <c r="E150" s="34">
        <v>0.009722222222222222</v>
      </c>
      <c r="F150" s="262" t="s">
        <v>1501</v>
      </c>
      <c r="G150" s="262" t="s">
        <v>1502</v>
      </c>
      <c r="H150" s="33">
        <v>2.391</v>
      </c>
      <c r="I150" s="33">
        <v>0.43</v>
      </c>
      <c r="J150" s="260">
        <v>0.188</v>
      </c>
      <c r="K150" s="293">
        <v>12.120446364550956</v>
      </c>
      <c r="L150" s="293">
        <v>0.04069680056284382</v>
      </c>
      <c r="M150" s="293">
        <v>0.3284001135296849</v>
      </c>
      <c r="N150" s="293">
        <v>0.15340387110945644</v>
      </c>
      <c r="O150" s="293">
        <v>0.051381770265274684</v>
      </c>
      <c r="P150" s="293">
        <v>0.3600186277387016</v>
      </c>
      <c r="Q150" s="293">
        <v>0.0338059198172805</v>
      </c>
      <c r="R150" s="293">
        <v>0.05410891966786901</v>
      </c>
      <c r="S150" s="293">
        <v>0</v>
      </c>
      <c r="T150" s="293">
        <v>0</v>
      </c>
      <c r="U150" s="293">
        <v>0</v>
      </c>
      <c r="V150" s="293">
        <v>0</v>
      </c>
      <c r="W150" s="293">
        <v>0</v>
      </c>
      <c r="X150" s="293">
        <v>0</v>
      </c>
      <c r="Y150" s="293">
        <v>0</v>
      </c>
      <c r="Z150" s="293">
        <v>0</v>
      </c>
      <c r="AA150" s="68">
        <f t="shared" si="12"/>
        <v>13.142262387242067</v>
      </c>
      <c r="AB150" s="293">
        <f t="shared" si="13"/>
        <v>0.4479334672238511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8">
        <v>0</v>
      </c>
    </row>
    <row r="151" spans="1:34" s="18" customFormat="1" ht="14.25">
      <c r="A151" s="164">
        <v>40391</v>
      </c>
      <c r="B151" s="260" t="s">
        <v>1449</v>
      </c>
      <c r="C151" s="297" t="s">
        <v>66</v>
      </c>
      <c r="D151" s="262" t="s">
        <v>1287</v>
      </c>
      <c r="E151" s="34">
        <v>0.018055555555555557</v>
      </c>
      <c r="F151" s="262" t="s">
        <v>1501</v>
      </c>
      <c r="G151" s="262" t="s">
        <v>1502</v>
      </c>
      <c r="H151" s="33">
        <v>2.76</v>
      </c>
      <c r="I151" s="33">
        <v>1.5</v>
      </c>
      <c r="J151" s="33">
        <v>0.252</v>
      </c>
      <c r="K151" s="293">
        <v>14.928890801640568</v>
      </c>
      <c r="L151" s="293">
        <v>0.04999363509551203</v>
      </c>
      <c r="M151" s="293">
        <v>0.3971704216325093</v>
      </c>
      <c r="N151" s="293">
        <v>0.1795680677196737</v>
      </c>
      <c r="O151" s="293">
        <v>0.06874402691546062</v>
      </c>
      <c r="P151" s="293">
        <v>0.5017776482609789</v>
      </c>
      <c r="Q151" s="293">
        <v>0.04802126203787163</v>
      </c>
      <c r="R151" s="293">
        <v>0.08758264998508374</v>
      </c>
      <c r="S151" s="293">
        <v>0</v>
      </c>
      <c r="T151" s="293">
        <v>0</v>
      </c>
      <c r="U151" s="293">
        <v>0.005000598807713163</v>
      </c>
      <c r="V151" s="293">
        <v>0</v>
      </c>
      <c r="W151" s="293">
        <v>0</v>
      </c>
      <c r="X151" s="293">
        <v>0</v>
      </c>
      <c r="Y151" s="293">
        <v>0</v>
      </c>
      <c r="Z151" s="293">
        <v>0</v>
      </c>
      <c r="AA151" s="68">
        <f t="shared" si="12"/>
        <v>16.26674911209537</v>
      </c>
      <c r="AB151" s="293">
        <f t="shared" si="13"/>
        <v>0.6423821590916474</v>
      </c>
      <c r="AC151" s="104">
        <v>0</v>
      </c>
      <c r="AD151" s="104">
        <v>0</v>
      </c>
      <c r="AE151" s="104">
        <v>0</v>
      </c>
      <c r="AF151" s="104">
        <v>0</v>
      </c>
      <c r="AG151" s="104">
        <v>0</v>
      </c>
      <c r="AH151" s="18">
        <v>0</v>
      </c>
    </row>
    <row r="152" spans="1:34" s="18" customFormat="1" ht="14.25">
      <c r="A152" s="164">
        <v>40392</v>
      </c>
      <c r="B152" s="260" t="s">
        <v>1450</v>
      </c>
      <c r="C152" s="261" t="s">
        <v>67</v>
      </c>
      <c r="D152" s="262" t="s">
        <v>1290</v>
      </c>
      <c r="E152" s="34">
        <v>0.10972222222222222</v>
      </c>
      <c r="F152" s="262" t="s">
        <v>1503</v>
      </c>
      <c r="G152" s="262" t="s">
        <v>1504</v>
      </c>
      <c r="H152" s="33">
        <v>2.35</v>
      </c>
      <c r="I152" s="33">
        <v>0.725</v>
      </c>
      <c r="J152" s="33">
        <v>0.183</v>
      </c>
      <c r="K152" s="293">
        <v>6.025369185281018</v>
      </c>
      <c r="L152" s="293">
        <v>0.03843754719384607</v>
      </c>
      <c r="M152" s="293">
        <v>0.22874265738282057</v>
      </c>
      <c r="N152" s="293">
        <v>0.09256042026161679</v>
      </c>
      <c r="O152" s="293">
        <v>0.036926693684701924</v>
      </c>
      <c r="P152" s="293">
        <v>0.238987493579302</v>
      </c>
      <c r="Q152" s="293">
        <v>0.03264182594485622</v>
      </c>
      <c r="R152" s="293">
        <v>0</v>
      </c>
      <c r="S152" s="293">
        <v>0</v>
      </c>
      <c r="T152" s="293">
        <v>0</v>
      </c>
      <c r="U152" s="293">
        <v>0</v>
      </c>
      <c r="V152" s="293">
        <v>0</v>
      </c>
      <c r="W152" s="293">
        <v>0</v>
      </c>
      <c r="X152" s="293">
        <v>0</v>
      </c>
      <c r="Y152" s="293">
        <v>0</v>
      </c>
      <c r="Z152" s="293">
        <v>0</v>
      </c>
      <c r="AA152" s="68">
        <f t="shared" si="12"/>
        <v>6.6936658233281605</v>
      </c>
      <c r="AB152" s="293">
        <f t="shared" si="13"/>
        <v>0.2716293195241582</v>
      </c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18">
        <v>0</v>
      </c>
    </row>
    <row r="153" spans="1:34" s="18" customFormat="1" ht="14.25">
      <c r="A153" s="164">
        <v>40392</v>
      </c>
      <c r="B153" s="260" t="s">
        <v>1451</v>
      </c>
      <c r="C153" s="261" t="s">
        <v>68</v>
      </c>
      <c r="D153" s="262" t="s">
        <v>1291</v>
      </c>
      <c r="E153" s="34">
        <v>0.1125</v>
      </c>
      <c r="F153" s="262" t="s">
        <v>1503</v>
      </c>
      <c r="G153" s="262" t="s">
        <v>1504</v>
      </c>
      <c r="H153" s="166">
        <v>2.36</v>
      </c>
      <c r="I153" s="166">
        <v>0.728</v>
      </c>
      <c r="J153" s="166">
        <v>0.18</v>
      </c>
      <c r="K153" s="293">
        <v>4.742409017125739</v>
      </c>
      <c r="L153" s="293">
        <v>0.0284319100606827</v>
      </c>
      <c r="M153" s="293">
        <v>0.16088655248117814</v>
      </c>
      <c r="N153" s="293">
        <v>0.0699156339523717</v>
      </c>
      <c r="O153" s="293">
        <v>0.03114077708221231</v>
      </c>
      <c r="P153" s="293">
        <v>0.20884105241241444</v>
      </c>
      <c r="Q153" s="293">
        <v>0.021418681313969467</v>
      </c>
      <c r="R153" s="293">
        <v>0.03184647857265077</v>
      </c>
      <c r="S153" s="293">
        <v>0</v>
      </c>
      <c r="T153" s="293">
        <v>0</v>
      </c>
      <c r="U153" s="293">
        <v>0</v>
      </c>
      <c r="V153" s="293">
        <v>0</v>
      </c>
      <c r="W153" s="293">
        <v>0</v>
      </c>
      <c r="X153" s="293">
        <v>0</v>
      </c>
      <c r="Y153" s="293">
        <v>0</v>
      </c>
      <c r="Z153" s="293">
        <v>0</v>
      </c>
      <c r="AA153" s="68">
        <f t="shared" si="12"/>
        <v>5.294890103001219</v>
      </c>
      <c r="AB153" s="293">
        <f t="shared" si="13"/>
        <v>0.26210621229903464</v>
      </c>
      <c r="AC153" s="104">
        <v>0</v>
      </c>
      <c r="AD153" s="104">
        <v>0</v>
      </c>
      <c r="AE153" s="104">
        <v>0</v>
      </c>
      <c r="AF153" s="104">
        <v>0</v>
      </c>
      <c r="AG153" s="104">
        <v>0</v>
      </c>
      <c r="AH153" s="18">
        <v>0</v>
      </c>
    </row>
    <row r="154" spans="1:34" s="18" customFormat="1" ht="14.25">
      <c r="A154" s="164">
        <v>40392</v>
      </c>
      <c r="B154" s="33" t="s">
        <v>1452</v>
      </c>
      <c r="C154" s="261" t="s">
        <v>69</v>
      </c>
      <c r="D154" s="262" t="s">
        <v>1292</v>
      </c>
      <c r="E154" s="34">
        <v>0.12827546296296297</v>
      </c>
      <c r="F154" s="262" t="s">
        <v>1503</v>
      </c>
      <c r="G154" s="262" t="s">
        <v>1505</v>
      </c>
      <c r="H154" s="166">
        <v>2.322</v>
      </c>
      <c r="I154" s="166">
        <v>0.641</v>
      </c>
      <c r="J154" s="166">
        <v>0.196</v>
      </c>
      <c r="K154" s="293">
        <v>9.556254909229027</v>
      </c>
      <c r="L154" s="293">
        <v>0.04929881008746324</v>
      </c>
      <c r="M154" s="293">
        <v>0.29141553817229293</v>
      </c>
      <c r="N154" s="293">
        <v>0.1501442444433963</v>
      </c>
      <c r="O154" s="293">
        <v>0</v>
      </c>
      <c r="P154" s="293">
        <v>0.39441213771929157</v>
      </c>
      <c r="Q154" s="293">
        <v>0.04906696938141883</v>
      </c>
      <c r="R154" s="293">
        <v>0.033259866906037404</v>
      </c>
      <c r="S154" s="293">
        <v>0</v>
      </c>
      <c r="T154" s="293">
        <v>0</v>
      </c>
      <c r="U154" s="293">
        <v>0</v>
      </c>
      <c r="V154" s="293">
        <v>0</v>
      </c>
      <c r="W154" s="293">
        <v>0</v>
      </c>
      <c r="X154" s="293">
        <v>0</v>
      </c>
      <c r="Y154" s="293">
        <v>0</v>
      </c>
      <c r="Z154" s="293">
        <v>0</v>
      </c>
      <c r="AA154" s="68">
        <f t="shared" si="12"/>
        <v>10.523852475938929</v>
      </c>
      <c r="AB154" s="293">
        <f t="shared" si="13"/>
        <v>0.47673897400674775</v>
      </c>
      <c r="AC154" s="104">
        <v>0</v>
      </c>
      <c r="AD154" s="104">
        <v>0</v>
      </c>
      <c r="AE154" s="104">
        <v>0</v>
      </c>
      <c r="AF154" s="104">
        <v>0</v>
      </c>
      <c r="AG154" s="104">
        <v>0</v>
      </c>
      <c r="AH154" s="18">
        <v>0</v>
      </c>
    </row>
    <row r="155" spans="1:34" s="18" customFormat="1" ht="14.25">
      <c r="A155" s="164">
        <v>40392</v>
      </c>
      <c r="B155" s="33" t="s">
        <v>1453</v>
      </c>
      <c r="C155" s="261" t="s">
        <v>70</v>
      </c>
      <c r="D155" s="262" t="s">
        <v>1293</v>
      </c>
      <c r="E155" s="34">
        <v>0.1367708333333333</v>
      </c>
      <c r="F155" s="262" t="s">
        <v>1503</v>
      </c>
      <c r="G155" s="262" t="s">
        <v>1505</v>
      </c>
      <c r="H155" s="167">
        <v>2.778</v>
      </c>
      <c r="I155" s="167">
        <v>1.071</v>
      </c>
      <c r="J155" s="167">
        <v>0.21</v>
      </c>
      <c r="K155" s="293">
        <v>5.66825510685122</v>
      </c>
      <c r="L155" s="293">
        <v>0.028481301701414576</v>
      </c>
      <c r="M155" s="293">
        <v>0.19164852649229475</v>
      </c>
      <c r="N155" s="293">
        <v>0.08747236990565262</v>
      </c>
      <c r="O155" s="293">
        <v>0.02817082239507648</v>
      </c>
      <c r="P155" s="293">
        <v>0.22753778507946346</v>
      </c>
      <c r="Q155" s="293">
        <v>0.023199602922689425</v>
      </c>
      <c r="R155" s="293">
        <v>0.03980148260306841</v>
      </c>
      <c r="S155" s="293">
        <v>0</v>
      </c>
      <c r="T155" s="293">
        <v>0</v>
      </c>
      <c r="U155" s="293">
        <v>0</v>
      </c>
      <c r="V155" s="293">
        <v>0</v>
      </c>
      <c r="W155" s="293">
        <v>0</v>
      </c>
      <c r="X155" s="293">
        <v>0</v>
      </c>
      <c r="Y155" s="293">
        <v>0</v>
      </c>
      <c r="Z155" s="293">
        <v>0</v>
      </c>
      <c r="AA155" s="68">
        <f t="shared" si="12"/>
        <v>6.29456699795088</v>
      </c>
      <c r="AB155" s="293">
        <f t="shared" si="13"/>
        <v>0.2905388706052213</v>
      </c>
      <c r="AC155" s="104">
        <v>0</v>
      </c>
      <c r="AD155" s="104">
        <v>0</v>
      </c>
      <c r="AE155" s="104">
        <v>0</v>
      </c>
      <c r="AF155" s="104">
        <v>0</v>
      </c>
      <c r="AG155" s="104">
        <v>0</v>
      </c>
      <c r="AH155" s="18">
        <v>0</v>
      </c>
    </row>
    <row r="156" spans="1:34" s="18" customFormat="1" ht="14.25">
      <c r="A156" s="164">
        <v>40392</v>
      </c>
      <c r="B156" s="33" t="s">
        <v>1454</v>
      </c>
      <c r="C156" s="297" t="s">
        <v>71</v>
      </c>
      <c r="D156" s="262" t="s">
        <v>1294</v>
      </c>
      <c r="E156" s="34">
        <v>0.2777777777777778</v>
      </c>
      <c r="F156" s="157" t="s">
        <v>1506</v>
      </c>
      <c r="G156" s="157" t="s">
        <v>1507</v>
      </c>
      <c r="H156" s="167">
        <v>2.376</v>
      </c>
      <c r="I156" s="167">
        <v>0.793</v>
      </c>
      <c r="J156" s="167">
        <v>0.173</v>
      </c>
      <c r="K156" s="293">
        <v>4.551230008956904</v>
      </c>
      <c r="L156" s="293">
        <v>0.025258010936793324</v>
      </c>
      <c r="M156" s="293">
        <v>0.16046524165583656</v>
      </c>
      <c r="N156" s="293">
        <v>0.07230380174254228</v>
      </c>
      <c r="O156" s="293">
        <v>0.021385189138110917</v>
      </c>
      <c r="P156" s="293">
        <v>0.22385958841421771</v>
      </c>
      <c r="Q156" s="293">
        <v>0.026531750308455525</v>
      </c>
      <c r="R156" s="293">
        <v>0.03613183840023869</v>
      </c>
      <c r="S156" s="293">
        <v>0</v>
      </c>
      <c r="T156" s="293">
        <v>0</v>
      </c>
      <c r="U156" s="293">
        <v>0</v>
      </c>
      <c r="V156" s="293">
        <v>0</v>
      </c>
      <c r="W156" s="293">
        <v>0</v>
      </c>
      <c r="X156" s="293">
        <v>0</v>
      </c>
      <c r="Y156" s="293">
        <v>0</v>
      </c>
      <c r="Z156" s="293">
        <v>0</v>
      </c>
      <c r="AA156" s="68">
        <f t="shared" si="12"/>
        <v>5.1171654295531</v>
      </c>
      <c r="AB156" s="293">
        <f t="shared" si="13"/>
        <v>0.2865231771229119</v>
      </c>
      <c r="AC156" s="104">
        <v>0</v>
      </c>
      <c r="AD156" s="104">
        <v>0</v>
      </c>
      <c r="AE156" s="104">
        <v>0</v>
      </c>
      <c r="AF156" s="104">
        <v>0</v>
      </c>
      <c r="AG156" s="104">
        <v>0</v>
      </c>
      <c r="AH156" s="18">
        <v>0</v>
      </c>
    </row>
    <row r="157" spans="1:34" s="18" customFormat="1" ht="14.25">
      <c r="A157" s="164">
        <v>40392</v>
      </c>
      <c r="B157" s="33" t="s">
        <v>1455</v>
      </c>
      <c r="C157" s="297" t="s">
        <v>72</v>
      </c>
      <c r="D157" s="262" t="s">
        <v>1295</v>
      </c>
      <c r="E157" s="34">
        <v>0.2791666666666667</v>
      </c>
      <c r="F157" s="157" t="s">
        <v>1506</v>
      </c>
      <c r="G157" s="157" t="s">
        <v>1507</v>
      </c>
      <c r="H157" s="167">
        <v>2.348</v>
      </c>
      <c r="I157" s="167">
        <v>0.357</v>
      </c>
      <c r="J157" s="167">
        <v>0.18</v>
      </c>
      <c r="K157" s="293">
        <v>4.581258223044951</v>
      </c>
      <c r="L157" s="293">
        <v>0.022709210703631688</v>
      </c>
      <c r="M157" s="293">
        <v>0.15619083087001642</v>
      </c>
      <c r="N157" s="293">
        <v>0.07235310547655173</v>
      </c>
      <c r="O157" s="293">
        <v>0.032091928484807755</v>
      </c>
      <c r="P157" s="293">
        <v>0.22158439275751768</v>
      </c>
      <c r="Q157" s="293">
        <v>0.021704461495468074</v>
      </c>
      <c r="R157" s="293">
        <v>0.03455995927366032</v>
      </c>
      <c r="S157" s="293">
        <v>0</v>
      </c>
      <c r="T157" s="293">
        <v>0</v>
      </c>
      <c r="U157" s="293">
        <v>0</v>
      </c>
      <c r="V157" s="293">
        <v>0</v>
      </c>
      <c r="W157" s="293">
        <v>0</v>
      </c>
      <c r="X157" s="293">
        <v>0</v>
      </c>
      <c r="Y157" s="293">
        <v>0</v>
      </c>
      <c r="Z157" s="293">
        <v>0</v>
      </c>
      <c r="AA157" s="68">
        <f t="shared" si="12"/>
        <v>5.1424521121066045</v>
      </c>
      <c r="AB157" s="293">
        <f t="shared" si="13"/>
        <v>0.27784881352664603</v>
      </c>
      <c r="AC157" s="104">
        <v>0</v>
      </c>
      <c r="AD157" s="104">
        <v>0</v>
      </c>
      <c r="AE157" s="104">
        <v>0</v>
      </c>
      <c r="AF157" s="104">
        <v>0</v>
      </c>
      <c r="AG157" s="104">
        <v>0</v>
      </c>
      <c r="AH157" s="18">
        <v>0</v>
      </c>
    </row>
    <row r="158" spans="1:34" s="18" customFormat="1" ht="14.25">
      <c r="A158" s="164">
        <v>40392</v>
      </c>
      <c r="B158" s="33" t="s">
        <v>1456</v>
      </c>
      <c r="C158" s="297" t="s">
        <v>73</v>
      </c>
      <c r="D158" s="262" t="s">
        <v>1296</v>
      </c>
      <c r="E158" s="34">
        <v>0.28750000000000003</v>
      </c>
      <c r="F158" s="157" t="s">
        <v>1506</v>
      </c>
      <c r="G158" s="157" t="s">
        <v>1508</v>
      </c>
      <c r="H158" s="167">
        <v>3.214</v>
      </c>
      <c r="I158" s="167">
        <v>0.345</v>
      </c>
      <c r="J158" s="167">
        <v>0.195</v>
      </c>
      <c r="K158" s="293">
        <v>5.251749957157748</v>
      </c>
      <c r="L158" s="293">
        <v>0.02340012854594578</v>
      </c>
      <c r="M158" s="293">
        <v>0.17100716778213662</v>
      </c>
      <c r="N158" s="293">
        <v>0.08430928667289288</v>
      </c>
      <c r="O158" s="293">
        <v>0.02698302020047208</v>
      </c>
      <c r="P158" s="293">
        <v>0.21510950680517513</v>
      </c>
      <c r="Q158" s="293">
        <v>0.02213589852264678</v>
      </c>
      <c r="R158" s="293">
        <v>0.020593093474098673</v>
      </c>
      <c r="S158" s="293">
        <v>0</v>
      </c>
      <c r="T158" s="293">
        <v>0</v>
      </c>
      <c r="U158" s="293">
        <v>0</v>
      </c>
      <c r="V158" s="293">
        <v>0</v>
      </c>
      <c r="W158" s="293">
        <v>0</v>
      </c>
      <c r="X158" s="293">
        <v>0</v>
      </c>
      <c r="Y158" s="293">
        <v>0</v>
      </c>
      <c r="Z158" s="293">
        <v>0</v>
      </c>
      <c r="AA158" s="68">
        <f t="shared" si="12"/>
        <v>5.815288059161116</v>
      </c>
      <c r="AB158" s="293">
        <f t="shared" si="13"/>
        <v>0.25783849880192056</v>
      </c>
      <c r="AC158" s="104">
        <v>0</v>
      </c>
      <c r="AD158" s="104">
        <v>0</v>
      </c>
      <c r="AE158" s="104">
        <v>0</v>
      </c>
      <c r="AF158" s="104">
        <v>0</v>
      </c>
      <c r="AG158" s="104">
        <v>0</v>
      </c>
      <c r="AH158" s="18">
        <v>0</v>
      </c>
    </row>
    <row r="159" spans="1:34" s="18" customFormat="1" ht="14.25">
      <c r="A159" s="164">
        <v>40392</v>
      </c>
      <c r="B159" s="33" t="s">
        <v>1457</v>
      </c>
      <c r="C159" s="297" t="s">
        <v>74</v>
      </c>
      <c r="D159" s="262" t="s">
        <v>1297</v>
      </c>
      <c r="E159" s="34">
        <v>0.29444444444444445</v>
      </c>
      <c r="F159" s="157" t="s">
        <v>1506</v>
      </c>
      <c r="G159" s="157" t="s">
        <v>1508</v>
      </c>
      <c r="H159" s="167">
        <v>2.067</v>
      </c>
      <c r="I159" s="167">
        <v>0.821</v>
      </c>
      <c r="J159" s="167">
        <v>0.219</v>
      </c>
      <c r="K159" s="293">
        <v>6.083044410338028</v>
      </c>
      <c r="L159" s="293">
        <v>0.028795649801745024</v>
      </c>
      <c r="M159" s="293">
        <v>0.19728281757376767</v>
      </c>
      <c r="N159" s="293">
        <v>0.10338743243659354</v>
      </c>
      <c r="O159" s="293">
        <v>0.038194507295980805</v>
      </c>
      <c r="P159" s="293">
        <v>0.27262856528336676</v>
      </c>
      <c r="Q159" s="293">
        <v>0.025951877511122868</v>
      </c>
      <c r="R159" s="293">
        <v>0.04072142524881171</v>
      </c>
      <c r="S159" s="293">
        <v>0</v>
      </c>
      <c r="T159" s="293">
        <v>0</v>
      </c>
      <c r="U159" s="293">
        <v>0.0031258900128136864</v>
      </c>
      <c r="V159" s="293">
        <v>0</v>
      </c>
      <c r="W159" s="293">
        <v>0</v>
      </c>
      <c r="X159" s="293">
        <v>0</v>
      </c>
      <c r="Y159" s="293">
        <v>0</v>
      </c>
      <c r="Z159" s="293">
        <v>0</v>
      </c>
      <c r="AA159" s="68">
        <f t="shared" si="12"/>
        <v>6.79313257550223</v>
      </c>
      <c r="AB159" s="293">
        <f t="shared" si="13"/>
        <v>0.34242775805611503</v>
      </c>
      <c r="AC159" s="104">
        <v>0</v>
      </c>
      <c r="AD159" s="104">
        <v>0</v>
      </c>
      <c r="AE159" s="104">
        <v>0</v>
      </c>
      <c r="AF159" s="104">
        <v>0</v>
      </c>
      <c r="AG159" s="104">
        <v>0</v>
      </c>
      <c r="AH159" s="18">
        <v>0</v>
      </c>
    </row>
    <row r="160" spans="1:34" s="18" customFormat="1" ht="14.25">
      <c r="A160" s="164">
        <v>40392</v>
      </c>
      <c r="B160" s="33" t="s">
        <v>1458</v>
      </c>
      <c r="C160" s="297" t="s">
        <v>75</v>
      </c>
      <c r="D160" s="262" t="s">
        <v>1298</v>
      </c>
      <c r="E160" s="34">
        <v>0.47430555555555554</v>
      </c>
      <c r="F160" s="157" t="s">
        <v>1509</v>
      </c>
      <c r="G160" s="157" t="s">
        <v>1510</v>
      </c>
      <c r="H160" s="167">
        <v>2.416</v>
      </c>
      <c r="I160" s="167">
        <v>0.414</v>
      </c>
      <c r="J160" s="167">
        <v>0.169</v>
      </c>
      <c r="K160" s="293">
        <v>4.557701347442548</v>
      </c>
      <c r="L160" s="293">
        <v>0.020740860181880323</v>
      </c>
      <c r="M160" s="293">
        <v>0.15937263273420088</v>
      </c>
      <c r="N160" s="293">
        <v>0.07923282396213358</v>
      </c>
      <c r="O160" s="293">
        <v>0.02623410780430902</v>
      </c>
      <c r="P160" s="293">
        <v>0.1812618739030059</v>
      </c>
      <c r="Q160" s="293">
        <v>0.01842310690376636</v>
      </c>
      <c r="R160" s="293">
        <v>0.028220569781331254</v>
      </c>
      <c r="S160" s="293">
        <v>0</v>
      </c>
      <c r="T160" s="293">
        <v>0</v>
      </c>
      <c r="U160" s="293">
        <v>0</v>
      </c>
      <c r="V160" s="293">
        <v>0</v>
      </c>
      <c r="W160" s="293">
        <v>0</v>
      </c>
      <c r="X160" s="293">
        <v>0</v>
      </c>
      <c r="Y160" s="293">
        <v>0</v>
      </c>
      <c r="Z160" s="293">
        <v>0</v>
      </c>
      <c r="AA160" s="68">
        <f t="shared" si="12"/>
        <v>5.071187322713175</v>
      </c>
      <c r="AB160" s="293">
        <f t="shared" si="13"/>
        <v>0.22790555058810352</v>
      </c>
      <c r="AC160" s="104">
        <v>0</v>
      </c>
      <c r="AD160" s="104">
        <v>0</v>
      </c>
      <c r="AE160" s="104">
        <v>0</v>
      </c>
      <c r="AF160" s="104">
        <v>0</v>
      </c>
      <c r="AG160" s="104">
        <v>0</v>
      </c>
      <c r="AH160" s="18">
        <v>0</v>
      </c>
    </row>
    <row r="161" spans="1:34" s="18" customFormat="1" ht="14.25">
      <c r="A161" s="164">
        <v>40392</v>
      </c>
      <c r="B161" s="33" t="s">
        <v>1459</v>
      </c>
      <c r="C161" s="297" t="s">
        <v>76</v>
      </c>
      <c r="D161" s="262" t="s">
        <v>1299</v>
      </c>
      <c r="E161" s="34">
        <v>0.48333333333333334</v>
      </c>
      <c r="F161" s="157" t="s">
        <v>1509</v>
      </c>
      <c r="G161" s="157" t="s">
        <v>1510</v>
      </c>
      <c r="H161" s="167">
        <v>2.337</v>
      </c>
      <c r="I161" s="167">
        <v>0.35</v>
      </c>
      <c r="J161" s="167">
        <v>0.181</v>
      </c>
      <c r="K161" s="293">
        <v>5.511308204136871</v>
      </c>
      <c r="L161" s="293">
        <v>0.024716909862720612</v>
      </c>
      <c r="M161" s="293">
        <v>0.1963077002123919</v>
      </c>
      <c r="N161" s="293">
        <v>0.10181657937126606</v>
      </c>
      <c r="O161" s="293">
        <v>0.03333448341097944</v>
      </c>
      <c r="P161" s="293">
        <v>0.19560950403783117</v>
      </c>
      <c r="Q161" s="293">
        <v>0.018510700809264192</v>
      </c>
      <c r="R161" s="293">
        <v>0</v>
      </c>
      <c r="S161" s="293">
        <v>0</v>
      </c>
      <c r="T161" s="293">
        <v>0</v>
      </c>
      <c r="U161" s="293">
        <v>0</v>
      </c>
      <c r="V161" s="293">
        <v>0</v>
      </c>
      <c r="W161" s="293">
        <v>0</v>
      </c>
      <c r="X161" s="293">
        <v>0</v>
      </c>
      <c r="Y161" s="293">
        <v>0</v>
      </c>
      <c r="Z161" s="293">
        <v>0</v>
      </c>
      <c r="AA161" s="68">
        <f t="shared" si="12"/>
        <v>6.081604081841324</v>
      </c>
      <c r="AB161" s="293">
        <f t="shared" si="13"/>
        <v>0.21412020484709537</v>
      </c>
      <c r="AC161" s="104">
        <v>0</v>
      </c>
      <c r="AD161" s="104">
        <v>0</v>
      </c>
      <c r="AE161" s="104">
        <v>0</v>
      </c>
      <c r="AF161" s="104">
        <v>0</v>
      </c>
      <c r="AG161" s="104">
        <v>0</v>
      </c>
      <c r="AH161" s="18">
        <v>0</v>
      </c>
    </row>
    <row r="162" spans="1:34" s="18" customFormat="1" ht="14.25">
      <c r="A162" s="164">
        <v>40392</v>
      </c>
      <c r="B162" s="33" t="s">
        <v>1460</v>
      </c>
      <c r="C162" s="297" t="s">
        <v>77</v>
      </c>
      <c r="D162" s="262" t="s">
        <v>1300</v>
      </c>
      <c r="E162" s="34">
        <v>0.4923611111111111</v>
      </c>
      <c r="F162" s="157" t="s">
        <v>1509</v>
      </c>
      <c r="G162" s="157" t="s">
        <v>1511</v>
      </c>
      <c r="H162" s="167">
        <v>2.34</v>
      </c>
      <c r="I162" s="167">
        <v>0.368</v>
      </c>
      <c r="J162" s="167">
        <v>0.192</v>
      </c>
      <c r="K162" s="293">
        <v>4.86240568003129</v>
      </c>
      <c r="L162" s="293">
        <v>0.024694149068938735</v>
      </c>
      <c r="M162" s="293">
        <v>0.16345681718477117</v>
      </c>
      <c r="N162" s="293">
        <v>0.08039790487099881</v>
      </c>
      <c r="O162" s="293">
        <v>0.033954454969790764</v>
      </c>
      <c r="P162" s="293">
        <v>0.19821963361430545</v>
      </c>
      <c r="Q162" s="293">
        <v>0.019316612207600666</v>
      </c>
      <c r="R162" s="293">
        <v>0.025372113102631096</v>
      </c>
      <c r="S162" s="293">
        <v>0</v>
      </c>
      <c r="T162" s="293">
        <v>0</v>
      </c>
      <c r="U162" s="293">
        <v>0</v>
      </c>
      <c r="V162" s="293">
        <v>0</v>
      </c>
      <c r="W162" s="293">
        <v>0</v>
      </c>
      <c r="X162" s="293">
        <v>0</v>
      </c>
      <c r="Y162" s="293">
        <v>0</v>
      </c>
      <c r="Z162" s="293">
        <v>0</v>
      </c>
      <c r="AA162" s="68">
        <f t="shared" si="12"/>
        <v>5.407817365050327</v>
      </c>
      <c r="AB162" s="293">
        <f t="shared" si="13"/>
        <v>0.24290835892453722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18">
        <v>0</v>
      </c>
    </row>
    <row r="163" spans="1:34" s="18" customFormat="1" ht="14.25">
      <c r="A163" s="164">
        <v>40392</v>
      </c>
      <c r="B163" s="33" t="s">
        <v>1461</v>
      </c>
      <c r="C163" s="297" t="s">
        <v>78</v>
      </c>
      <c r="D163" s="262" t="s">
        <v>1301</v>
      </c>
      <c r="E163" s="34">
        <v>0.5027777777777778</v>
      </c>
      <c r="F163" s="157" t="s">
        <v>1509</v>
      </c>
      <c r="G163" s="157" t="s">
        <v>1511</v>
      </c>
      <c r="H163" s="167">
        <v>2.669</v>
      </c>
      <c r="I163" s="167">
        <v>1.017</v>
      </c>
      <c r="J163" s="167">
        <v>0.228</v>
      </c>
      <c r="K163" s="293">
        <v>9.41240606937684</v>
      </c>
      <c r="L163" s="293">
        <v>0.04218489252509223</v>
      </c>
      <c r="M163" s="293">
        <v>0.3205851507921928</v>
      </c>
      <c r="N163" s="293">
        <v>0.17383113805452527</v>
      </c>
      <c r="O163" s="293">
        <v>0</v>
      </c>
      <c r="P163" s="293">
        <v>0.3249251055434484</v>
      </c>
      <c r="Q163" s="293">
        <v>0.031100196624590355</v>
      </c>
      <c r="R163" s="293">
        <v>0.05360538267723265</v>
      </c>
      <c r="S163" s="293">
        <v>0</v>
      </c>
      <c r="T163" s="293">
        <v>0</v>
      </c>
      <c r="U163" s="293">
        <v>0.003472356098225967</v>
      </c>
      <c r="V163" s="293">
        <v>0</v>
      </c>
      <c r="W163" s="293">
        <v>0</v>
      </c>
      <c r="X163" s="293">
        <v>0</v>
      </c>
      <c r="Y163" s="293">
        <v>0</v>
      </c>
      <c r="Z163" s="293">
        <v>0</v>
      </c>
      <c r="AA163" s="68">
        <f t="shared" si="12"/>
        <v>10.362110291692149</v>
      </c>
      <c r="AB163" s="293">
        <f t="shared" si="13"/>
        <v>0.41310304094349737</v>
      </c>
      <c r="AC163" s="104">
        <v>0</v>
      </c>
      <c r="AD163" s="104">
        <v>0</v>
      </c>
      <c r="AE163" s="104">
        <v>0</v>
      </c>
      <c r="AF163" s="104">
        <v>0</v>
      </c>
      <c r="AG163" s="104">
        <v>0</v>
      </c>
      <c r="AH163" s="18">
        <v>0</v>
      </c>
    </row>
    <row r="164" spans="1:34" s="18" customFormat="1" ht="14.25">
      <c r="A164" s="164">
        <v>40392</v>
      </c>
      <c r="B164" s="33" t="s">
        <v>1462</v>
      </c>
      <c r="C164" s="261" t="s">
        <v>79</v>
      </c>
      <c r="D164" s="262" t="s">
        <v>1302</v>
      </c>
      <c r="E164" s="34">
        <v>0.65</v>
      </c>
      <c r="F164" s="157" t="s">
        <v>1512</v>
      </c>
      <c r="G164" s="157" t="s">
        <v>1513</v>
      </c>
      <c r="H164" s="33">
        <v>2.31</v>
      </c>
      <c r="I164" s="33">
        <v>0.332</v>
      </c>
      <c r="J164" s="33">
        <v>0.194</v>
      </c>
      <c r="K164" s="293">
        <v>7.241687263277906</v>
      </c>
      <c r="L164" s="293">
        <v>0.030293612364275493</v>
      </c>
      <c r="M164" s="293">
        <v>0.2390584657507207</v>
      </c>
      <c r="N164" s="293">
        <v>0.12990259376399418</v>
      </c>
      <c r="O164" s="293">
        <v>0.04282197525434558</v>
      </c>
      <c r="P164" s="293">
        <v>0.24955755864243753</v>
      </c>
      <c r="Q164" s="293">
        <v>0.02553695957666328</v>
      </c>
      <c r="R164" s="293">
        <v>0.03644738767374223</v>
      </c>
      <c r="S164" s="293">
        <v>0</v>
      </c>
      <c r="T164" s="293">
        <v>0</v>
      </c>
      <c r="U164" s="293">
        <v>0.002827917633511813</v>
      </c>
      <c r="V164" s="293">
        <v>0</v>
      </c>
      <c r="W164" s="293">
        <v>0</v>
      </c>
      <c r="X164" s="293">
        <v>0</v>
      </c>
      <c r="Y164" s="293">
        <v>0</v>
      </c>
      <c r="Z164" s="293">
        <v>0</v>
      </c>
      <c r="AA164" s="68">
        <f t="shared" si="12"/>
        <v>7.998133733937596</v>
      </c>
      <c r="AB164" s="293">
        <f t="shared" si="13"/>
        <v>0.31436982352635484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18">
        <v>0</v>
      </c>
    </row>
    <row r="165" spans="1:34" s="18" customFormat="1" ht="14.25">
      <c r="A165" s="164">
        <v>40392</v>
      </c>
      <c r="B165" s="33" t="s">
        <v>1463</v>
      </c>
      <c r="C165" s="261" t="s">
        <v>80</v>
      </c>
      <c r="D165" s="262" t="s">
        <v>1303</v>
      </c>
      <c r="E165" s="34">
        <v>0.6611111111111111</v>
      </c>
      <c r="F165" s="157" t="s">
        <v>1512</v>
      </c>
      <c r="G165" s="157" t="s">
        <v>1513</v>
      </c>
      <c r="H165" s="33">
        <v>2.38</v>
      </c>
      <c r="I165" s="33">
        <v>0.416</v>
      </c>
      <c r="J165" s="33">
        <v>0.198</v>
      </c>
      <c r="K165" s="293">
        <v>7.320328467389723</v>
      </c>
      <c r="L165" s="293">
        <v>0.03198543549421805</v>
      </c>
      <c r="M165" s="293">
        <v>0.2516501174912744</v>
      </c>
      <c r="N165" s="293">
        <v>0.13340984032422934</v>
      </c>
      <c r="O165" s="293">
        <v>0.04584677082098627</v>
      </c>
      <c r="P165" s="293">
        <v>0.23511032610580335</v>
      </c>
      <c r="Q165" s="293">
        <v>0.02466849222396142</v>
      </c>
      <c r="R165" s="293">
        <v>0.03308101177019592</v>
      </c>
      <c r="S165" s="293">
        <v>0</v>
      </c>
      <c r="T165" s="293">
        <v>0</v>
      </c>
      <c r="U165" s="293">
        <v>0.0030157422507888954</v>
      </c>
      <c r="V165" s="293">
        <v>0</v>
      </c>
      <c r="W165" s="293">
        <v>0</v>
      </c>
      <c r="X165" s="293">
        <v>0</v>
      </c>
      <c r="Y165" s="293">
        <v>0</v>
      </c>
      <c r="Z165" s="293">
        <v>0</v>
      </c>
      <c r="AA165" s="68">
        <f t="shared" si="12"/>
        <v>8.079096203871181</v>
      </c>
      <c r="AB165" s="293">
        <f t="shared" si="13"/>
        <v>0.29587557235074957</v>
      </c>
      <c r="AC165" s="104">
        <v>0</v>
      </c>
      <c r="AD165" s="104">
        <v>0</v>
      </c>
      <c r="AE165" s="104">
        <v>0</v>
      </c>
      <c r="AF165" s="104">
        <v>0</v>
      </c>
      <c r="AG165" s="104">
        <v>0</v>
      </c>
      <c r="AH165" s="18">
        <v>0</v>
      </c>
    </row>
    <row r="166" spans="1:34" s="18" customFormat="1" ht="14.25">
      <c r="A166" s="164">
        <v>40393</v>
      </c>
      <c r="B166" s="33" t="s">
        <v>1466</v>
      </c>
      <c r="C166" s="261" t="s">
        <v>1355</v>
      </c>
      <c r="D166" s="262" t="s">
        <v>1316</v>
      </c>
      <c r="E166" s="34">
        <v>0.8395833333333332</v>
      </c>
      <c r="F166" s="157" t="s">
        <v>231</v>
      </c>
      <c r="G166" s="157" t="s">
        <v>1515</v>
      </c>
      <c r="H166" s="33">
        <v>2.586</v>
      </c>
      <c r="I166" s="33">
        <v>0.7541</v>
      </c>
      <c r="J166" s="33">
        <v>0.216</v>
      </c>
      <c r="K166" s="293">
        <v>0.07734472607153398</v>
      </c>
      <c r="L166" s="293">
        <v>0</v>
      </c>
      <c r="M166" s="293">
        <v>0</v>
      </c>
      <c r="N166" s="293">
        <v>0</v>
      </c>
      <c r="O166" s="293">
        <v>0</v>
      </c>
      <c r="P166" s="293">
        <v>0.023451466185925494</v>
      </c>
      <c r="Q166" s="293">
        <v>0.028412353263717424</v>
      </c>
      <c r="R166" s="293">
        <v>0.06254977065508867</v>
      </c>
      <c r="S166" s="293">
        <v>0</v>
      </c>
      <c r="T166" s="293">
        <v>0</v>
      </c>
      <c r="U166" s="293">
        <v>0.014259510954702652</v>
      </c>
      <c r="V166" s="293">
        <v>0</v>
      </c>
      <c r="W166" s="293">
        <v>0</v>
      </c>
      <c r="X166" s="293">
        <v>0</v>
      </c>
      <c r="Y166" s="293">
        <v>0</v>
      </c>
      <c r="Z166" s="293">
        <v>0</v>
      </c>
      <c r="AA166" s="68">
        <f aca="true" t="shared" si="14" ref="AA166:AA189">SUM(K166:Z166)</f>
        <v>0.2060178271309682</v>
      </c>
      <c r="AB166" s="293">
        <f aca="true" t="shared" si="15" ref="AB166:AB189">SUM(P166:Z166)</f>
        <v>0.12867310105943425</v>
      </c>
      <c r="AC166" s="104">
        <v>0</v>
      </c>
      <c r="AD166" s="104">
        <v>0</v>
      </c>
      <c r="AE166" s="104">
        <v>0</v>
      </c>
      <c r="AF166" s="104">
        <v>0</v>
      </c>
      <c r="AG166" s="104">
        <v>0</v>
      </c>
      <c r="AH166" s="18">
        <v>0</v>
      </c>
    </row>
    <row r="167" spans="1:34" ht="14.25">
      <c r="A167" s="7">
        <v>40394</v>
      </c>
      <c r="B167" s="4" t="s">
        <v>1467</v>
      </c>
      <c r="C167" s="249" t="s">
        <v>1355</v>
      </c>
      <c r="D167" s="262" t="s">
        <v>1317</v>
      </c>
      <c r="E167" s="5">
        <v>0.2034722222222222</v>
      </c>
      <c r="F167" s="155" t="s">
        <v>1516</v>
      </c>
      <c r="G167" s="155" t="s">
        <v>1517</v>
      </c>
      <c r="H167" s="4">
        <v>2.65</v>
      </c>
      <c r="I167" s="4">
        <v>0.97</v>
      </c>
      <c r="J167" s="4">
        <v>0.24</v>
      </c>
      <c r="K167" s="284">
        <v>0.10546074488208149</v>
      </c>
      <c r="L167" s="284">
        <v>0</v>
      </c>
      <c r="M167" s="284">
        <v>0</v>
      </c>
      <c r="N167" s="284">
        <v>0</v>
      </c>
      <c r="O167" s="284">
        <v>0</v>
      </c>
      <c r="P167" s="284">
        <v>0.012772407963568705</v>
      </c>
      <c r="Q167" s="284">
        <v>0</v>
      </c>
      <c r="R167" s="284">
        <v>0</v>
      </c>
      <c r="S167" s="284">
        <v>0</v>
      </c>
      <c r="T167" s="284">
        <v>0</v>
      </c>
      <c r="U167" s="284">
        <v>0</v>
      </c>
      <c r="V167" s="284">
        <v>0</v>
      </c>
      <c r="W167" s="284">
        <v>0</v>
      </c>
      <c r="X167" s="284">
        <v>0</v>
      </c>
      <c r="Y167" s="284">
        <v>0</v>
      </c>
      <c r="Z167" s="284">
        <v>0</v>
      </c>
      <c r="AA167" s="80">
        <f t="shared" si="14"/>
        <v>0.1182331528456502</v>
      </c>
      <c r="AB167" s="284">
        <f t="shared" si="15"/>
        <v>0.012772407963568705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247">
        <v>0</v>
      </c>
    </row>
    <row r="168" spans="1:34" ht="14.25">
      <c r="A168" s="7">
        <v>40394</v>
      </c>
      <c r="B168" s="248" t="s">
        <v>1309</v>
      </c>
      <c r="C168" s="249" t="s">
        <v>1355</v>
      </c>
      <c r="D168" s="262" t="s">
        <v>1318</v>
      </c>
      <c r="E168" s="5">
        <v>0.9416666666666668</v>
      </c>
      <c r="F168" s="250" t="s">
        <v>1312</v>
      </c>
      <c r="G168" s="250" t="s">
        <v>1314</v>
      </c>
      <c r="H168" s="4">
        <v>2.61</v>
      </c>
      <c r="I168" s="4">
        <v>0.898</v>
      </c>
      <c r="J168" s="4">
        <v>0.241</v>
      </c>
      <c r="K168" s="284">
        <v>0.08669444075457564</v>
      </c>
      <c r="L168" s="284">
        <v>0.006980454046386843</v>
      </c>
      <c r="M168" s="284">
        <v>0.020983078226425412</v>
      </c>
      <c r="N168" s="284">
        <v>0.007481274429190907</v>
      </c>
      <c r="O168" s="284">
        <v>0</v>
      </c>
      <c r="P168" s="284">
        <v>0.012828671086712878</v>
      </c>
      <c r="Q168" s="284">
        <v>0.0068666935967310215</v>
      </c>
      <c r="R168" s="284">
        <v>0</v>
      </c>
      <c r="S168" s="284">
        <v>0</v>
      </c>
      <c r="T168" s="284">
        <v>0</v>
      </c>
      <c r="U168" s="284">
        <v>0</v>
      </c>
      <c r="V168" s="284">
        <v>0</v>
      </c>
      <c r="W168" s="284">
        <v>0</v>
      </c>
      <c r="X168" s="284">
        <v>0</v>
      </c>
      <c r="Y168" s="284">
        <v>0</v>
      </c>
      <c r="Z168" s="284">
        <v>0</v>
      </c>
      <c r="AA168" s="80">
        <f t="shared" si="14"/>
        <v>0.1418346121400227</v>
      </c>
      <c r="AB168" s="284">
        <f t="shared" si="15"/>
        <v>0.0196953646834439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247">
        <v>0</v>
      </c>
    </row>
    <row r="169" spans="1:34" ht="25.5">
      <c r="A169" s="7">
        <v>40394</v>
      </c>
      <c r="B169" s="248" t="s">
        <v>1310</v>
      </c>
      <c r="C169" s="298" t="s">
        <v>83</v>
      </c>
      <c r="D169" s="262" t="s">
        <v>1319</v>
      </c>
      <c r="E169" s="5">
        <v>0.9631944444444445</v>
      </c>
      <c r="F169" s="250" t="s">
        <v>1313</v>
      </c>
      <c r="G169" s="250" t="s">
        <v>1315</v>
      </c>
      <c r="H169" s="4">
        <v>2.58</v>
      </c>
      <c r="I169" s="4">
        <v>0.24</v>
      </c>
      <c r="J169" s="4">
        <v>0.765</v>
      </c>
      <c r="K169" s="284">
        <v>0.06589583497970006</v>
      </c>
      <c r="L169" s="284">
        <v>0.007343345397160091</v>
      </c>
      <c r="M169" s="284">
        <v>0.05329629590232916</v>
      </c>
      <c r="N169" s="284">
        <v>0.021501002913260837</v>
      </c>
      <c r="O169" s="284">
        <v>0</v>
      </c>
      <c r="P169" s="284">
        <v>0.013497610215811933</v>
      </c>
      <c r="Q169" s="284">
        <v>0</v>
      </c>
      <c r="R169" s="284">
        <v>0</v>
      </c>
      <c r="S169" s="284">
        <v>0</v>
      </c>
      <c r="T169" s="284">
        <v>0</v>
      </c>
      <c r="U169" s="284">
        <v>0</v>
      </c>
      <c r="V169" s="284">
        <v>0</v>
      </c>
      <c r="W169" s="284">
        <v>0.05263332167037234</v>
      </c>
      <c r="X169" s="284">
        <v>0</v>
      </c>
      <c r="Y169" s="284">
        <v>0</v>
      </c>
      <c r="Z169" s="284">
        <v>0</v>
      </c>
      <c r="AA169" s="80">
        <f t="shared" si="14"/>
        <v>0.21416741107863446</v>
      </c>
      <c r="AB169" s="284">
        <f t="shared" si="15"/>
        <v>0.06613093188618427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247">
        <v>0</v>
      </c>
    </row>
    <row r="170" spans="1:34" s="18" customFormat="1" ht="25.5">
      <c r="A170" s="164">
        <v>40395</v>
      </c>
      <c r="B170" s="33" t="s">
        <v>1468</v>
      </c>
      <c r="C170" s="298" t="s">
        <v>83</v>
      </c>
      <c r="D170" s="262" t="s">
        <v>1321</v>
      </c>
      <c r="E170" s="34">
        <v>0.015972222222222224</v>
      </c>
      <c r="F170" s="157" t="s">
        <v>1518</v>
      </c>
      <c r="G170" s="157" t="s">
        <v>1519</v>
      </c>
      <c r="H170" s="33">
        <v>2.63</v>
      </c>
      <c r="I170" s="33">
        <v>0.866</v>
      </c>
      <c r="J170" s="33">
        <v>0.242</v>
      </c>
      <c r="K170" s="293">
        <v>0.038001009038013366</v>
      </c>
      <c r="L170" s="293">
        <v>0.016143745246601254</v>
      </c>
      <c r="M170" s="293">
        <v>0.041692899363314495</v>
      </c>
      <c r="N170" s="293">
        <v>0.018649138405288368</v>
      </c>
      <c r="O170" s="293">
        <v>0</v>
      </c>
      <c r="P170" s="293">
        <v>0.013592700135489655</v>
      </c>
      <c r="Q170" s="293">
        <v>0</v>
      </c>
      <c r="R170" s="293">
        <v>0</v>
      </c>
      <c r="S170" s="293">
        <v>0</v>
      </c>
      <c r="T170" s="293">
        <v>0</v>
      </c>
      <c r="U170" s="293">
        <v>0</v>
      </c>
      <c r="V170" s="293">
        <v>0</v>
      </c>
      <c r="W170" s="293">
        <v>0</v>
      </c>
      <c r="X170" s="293">
        <v>0</v>
      </c>
      <c r="Y170" s="293">
        <v>0</v>
      </c>
      <c r="Z170" s="293">
        <v>0</v>
      </c>
      <c r="AA170" s="68">
        <f t="shared" si="14"/>
        <v>0.12807949218870715</v>
      </c>
      <c r="AB170" s="293">
        <f t="shared" si="15"/>
        <v>0.013592700135489655</v>
      </c>
      <c r="AC170" s="104">
        <v>0</v>
      </c>
      <c r="AD170" s="104">
        <v>0</v>
      </c>
      <c r="AE170" s="104">
        <v>0</v>
      </c>
      <c r="AF170" s="104">
        <v>0</v>
      </c>
      <c r="AG170" s="104">
        <v>0</v>
      </c>
      <c r="AH170" s="18">
        <v>0</v>
      </c>
    </row>
    <row r="171" spans="1:34" s="18" customFormat="1" ht="25.5">
      <c r="A171" s="164">
        <v>40395</v>
      </c>
      <c r="B171" s="33" t="s">
        <v>1470</v>
      </c>
      <c r="C171" s="298" t="s">
        <v>83</v>
      </c>
      <c r="D171" s="262" t="s">
        <v>1323</v>
      </c>
      <c r="E171" s="34">
        <v>0.7861111111111111</v>
      </c>
      <c r="F171" s="157" t="s">
        <v>1520</v>
      </c>
      <c r="G171" s="157" t="s">
        <v>1260</v>
      </c>
      <c r="H171" s="33">
        <v>2.53</v>
      </c>
      <c r="I171" s="33">
        <v>0.64</v>
      </c>
      <c r="J171" s="33">
        <v>0.242</v>
      </c>
      <c r="K171" s="293">
        <v>0.03432643326541388</v>
      </c>
      <c r="L171" s="293">
        <v>0.007999033059705807</v>
      </c>
      <c r="M171" s="293">
        <v>0.02848178007918077</v>
      </c>
      <c r="N171" s="293">
        <v>0.011949989535722844</v>
      </c>
      <c r="O171" s="293">
        <v>0</v>
      </c>
      <c r="P171" s="293">
        <v>0.004730350162591356</v>
      </c>
      <c r="Q171" s="293">
        <v>0</v>
      </c>
      <c r="R171" s="293">
        <v>0</v>
      </c>
      <c r="S171" s="293">
        <v>0</v>
      </c>
      <c r="T171" s="293">
        <v>0</v>
      </c>
      <c r="U171" s="293">
        <v>0</v>
      </c>
      <c r="V171" s="293">
        <v>0</v>
      </c>
      <c r="W171" s="293">
        <v>0</v>
      </c>
      <c r="X171" s="293">
        <v>0</v>
      </c>
      <c r="Y171" s="293">
        <v>0</v>
      </c>
      <c r="Z171" s="293">
        <v>0</v>
      </c>
      <c r="AA171" s="68">
        <f t="shared" si="14"/>
        <v>0.08748758610261466</v>
      </c>
      <c r="AB171" s="293">
        <f t="shared" si="15"/>
        <v>0.004730350162591356</v>
      </c>
      <c r="AC171" s="104">
        <v>0</v>
      </c>
      <c r="AD171" s="104">
        <v>0</v>
      </c>
      <c r="AE171" s="104">
        <v>0</v>
      </c>
      <c r="AF171" s="104">
        <v>0</v>
      </c>
      <c r="AG171" s="104">
        <v>0</v>
      </c>
      <c r="AH171" s="18">
        <v>0</v>
      </c>
    </row>
    <row r="172" spans="1:34" s="18" customFormat="1" ht="25.5">
      <c r="A172" s="164">
        <v>40395</v>
      </c>
      <c r="B172" s="33" t="s">
        <v>1471</v>
      </c>
      <c r="C172" s="298" t="s">
        <v>83</v>
      </c>
      <c r="D172" s="262" t="s">
        <v>1324</v>
      </c>
      <c r="E172" s="34">
        <v>0.8756944444444444</v>
      </c>
      <c r="F172" s="157" t="s">
        <v>1261</v>
      </c>
      <c r="G172" s="157" t="s">
        <v>1262</v>
      </c>
      <c r="H172" s="33">
        <v>2.46</v>
      </c>
      <c r="I172" s="33">
        <v>0.541</v>
      </c>
      <c r="J172" s="33">
        <v>0.244</v>
      </c>
      <c r="K172" s="293">
        <v>0.06907730700436322</v>
      </c>
      <c r="L172" s="293">
        <v>0.027959862358908925</v>
      </c>
      <c r="M172" s="293">
        <v>0.06309896108448447</v>
      </c>
      <c r="N172" s="293">
        <v>0.03957717211587855</v>
      </c>
      <c r="O172" s="293">
        <v>0</v>
      </c>
      <c r="P172" s="293">
        <v>0.009336162022829496</v>
      </c>
      <c r="Q172" s="293">
        <v>0</v>
      </c>
      <c r="R172" s="293">
        <v>0</v>
      </c>
      <c r="S172" s="293">
        <v>0</v>
      </c>
      <c r="T172" s="293">
        <v>0</v>
      </c>
      <c r="U172" s="293">
        <v>0</v>
      </c>
      <c r="V172" s="293">
        <v>0</v>
      </c>
      <c r="W172" s="293">
        <v>0</v>
      </c>
      <c r="X172" s="293">
        <v>0</v>
      </c>
      <c r="Y172" s="293">
        <v>0</v>
      </c>
      <c r="Z172" s="293">
        <v>0</v>
      </c>
      <c r="AA172" s="68">
        <f t="shared" si="14"/>
        <v>0.20904946458646465</v>
      </c>
      <c r="AB172" s="293">
        <f t="shared" si="15"/>
        <v>0.009336162022829496</v>
      </c>
      <c r="AC172" s="104">
        <v>0</v>
      </c>
      <c r="AD172" s="104">
        <v>0</v>
      </c>
      <c r="AE172" s="104">
        <v>0</v>
      </c>
      <c r="AF172" s="104">
        <v>0</v>
      </c>
      <c r="AG172" s="104">
        <v>0</v>
      </c>
      <c r="AH172" s="18">
        <v>0</v>
      </c>
    </row>
    <row r="173" spans="1:34" s="18" customFormat="1" ht="14.25">
      <c r="A173" s="164">
        <v>40396</v>
      </c>
      <c r="B173" s="33" t="s">
        <v>1473</v>
      </c>
      <c r="C173" s="261" t="s">
        <v>85</v>
      </c>
      <c r="D173" s="262" t="s">
        <v>1328</v>
      </c>
      <c r="E173" s="34">
        <v>0.08541666666666665</v>
      </c>
      <c r="F173" s="157" t="s">
        <v>1263</v>
      </c>
      <c r="G173" s="157" t="s">
        <v>1264</v>
      </c>
      <c r="H173" s="33">
        <v>2.25</v>
      </c>
      <c r="I173" s="33">
        <v>0.167</v>
      </c>
      <c r="J173" s="33">
        <v>0.219</v>
      </c>
      <c r="K173" s="293">
        <v>0.6976870375219175</v>
      </c>
      <c r="L173" s="293">
        <v>0.06404346944054733</v>
      </c>
      <c r="M173" s="293">
        <v>0.39415517287707635</v>
      </c>
      <c r="N173" s="293">
        <v>0.08990371868795934</v>
      </c>
      <c r="O173" s="293">
        <v>1.48991015142307</v>
      </c>
      <c r="P173" s="293">
        <v>0.32336570579882784</v>
      </c>
      <c r="Q173" s="293">
        <v>0</v>
      </c>
      <c r="R173" s="293">
        <v>0</v>
      </c>
      <c r="S173" s="293">
        <v>0</v>
      </c>
      <c r="T173" s="293">
        <v>0</v>
      </c>
      <c r="U173" s="293">
        <v>0</v>
      </c>
      <c r="V173" s="293">
        <v>0</v>
      </c>
      <c r="W173" s="293">
        <v>0</v>
      </c>
      <c r="X173" s="293">
        <v>0</v>
      </c>
      <c r="Y173" s="293">
        <v>0</v>
      </c>
      <c r="Z173" s="293">
        <v>0</v>
      </c>
      <c r="AA173" s="68">
        <f t="shared" si="14"/>
        <v>3.0590652557493985</v>
      </c>
      <c r="AB173" s="293">
        <f t="shared" si="15"/>
        <v>0.32336570579882784</v>
      </c>
      <c r="AC173" s="104">
        <v>0</v>
      </c>
      <c r="AD173" s="104">
        <v>0</v>
      </c>
      <c r="AE173" s="104">
        <v>0</v>
      </c>
      <c r="AF173" s="104">
        <v>0</v>
      </c>
      <c r="AG173" s="104">
        <v>0</v>
      </c>
      <c r="AH173" s="18">
        <v>0</v>
      </c>
    </row>
    <row r="174" spans="1:34" s="18" customFormat="1" ht="14.25">
      <c r="A174" s="164">
        <v>40396</v>
      </c>
      <c r="B174" s="33" t="s">
        <v>1474</v>
      </c>
      <c r="C174" s="261" t="s">
        <v>86</v>
      </c>
      <c r="D174" s="262" t="s">
        <v>1329</v>
      </c>
      <c r="E174" s="34">
        <v>0.10416666666666667</v>
      </c>
      <c r="F174" s="157" t="s">
        <v>1263</v>
      </c>
      <c r="G174" s="157" t="s">
        <v>1264</v>
      </c>
      <c r="H174" s="33">
        <v>2.23</v>
      </c>
      <c r="I174" s="33">
        <v>0.2196</v>
      </c>
      <c r="J174" s="33">
        <v>0.233</v>
      </c>
      <c r="K174" s="293">
        <v>0.2720416207772712</v>
      </c>
      <c r="L174" s="293">
        <v>0.026342359222711623</v>
      </c>
      <c r="M174" s="293">
        <v>0.14960702253640112</v>
      </c>
      <c r="N174" s="293">
        <v>0.03327584394861533</v>
      </c>
      <c r="O174" s="293">
        <v>0.6408346498952339</v>
      </c>
      <c r="P174" s="293">
        <v>0.16637940007956636</v>
      </c>
      <c r="Q174" s="293">
        <v>0</v>
      </c>
      <c r="R174" s="293">
        <v>0</v>
      </c>
      <c r="S174" s="293">
        <v>0</v>
      </c>
      <c r="T174" s="293">
        <v>0</v>
      </c>
      <c r="U174" s="293">
        <v>0</v>
      </c>
      <c r="V174" s="293">
        <v>0</v>
      </c>
      <c r="W174" s="293">
        <v>0</v>
      </c>
      <c r="X174" s="293">
        <v>0</v>
      </c>
      <c r="Y174" s="293">
        <v>0</v>
      </c>
      <c r="Z174" s="293">
        <v>0</v>
      </c>
      <c r="AA174" s="68">
        <f t="shared" si="14"/>
        <v>1.2884808964597996</v>
      </c>
      <c r="AB174" s="293">
        <f t="shared" si="15"/>
        <v>0.16637940007956636</v>
      </c>
      <c r="AC174" s="104">
        <v>0</v>
      </c>
      <c r="AD174" s="104">
        <v>0</v>
      </c>
      <c r="AE174" s="104">
        <v>0</v>
      </c>
      <c r="AF174" s="104">
        <v>0</v>
      </c>
      <c r="AG174" s="104">
        <v>0</v>
      </c>
      <c r="AH174" s="18">
        <v>0</v>
      </c>
    </row>
    <row r="175" spans="1:34" s="18" customFormat="1" ht="14.25">
      <c r="A175" s="164">
        <v>40396</v>
      </c>
      <c r="B175" s="33" t="s">
        <v>1475</v>
      </c>
      <c r="C175" s="261" t="s">
        <v>87</v>
      </c>
      <c r="D175" s="262" t="s">
        <v>1330</v>
      </c>
      <c r="E175" s="34">
        <v>0.11458333333333333</v>
      </c>
      <c r="F175" s="157" t="s">
        <v>1263</v>
      </c>
      <c r="G175" s="157" t="s">
        <v>1265</v>
      </c>
      <c r="H175" s="33">
        <v>2.243</v>
      </c>
      <c r="I175" s="33">
        <v>0.261</v>
      </c>
      <c r="J175" s="33">
        <v>0.244</v>
      </c>
      <c r="K175" s="293">
        <v>0.37259726902256124</v>
      </c>
      <c r="L175" s="293">
        <v>0.03282568191112048</v>
      </c>
      <c r="M175" s="293">
        <v>0.2126426559702427</v>
      </c>
      <c r="N175" s="293">
        <v>0.05126404175798023</v>
      </c>
      <c r="O175" s="293">
        <v>0.9034305290078537</v>
      </c>
      <c r="P175" s="293">
        <v>0.19236026051917254</v>
      </c>
      <c r="Q175" s="293">
        <v>0</v>
      </c>
      <c r="R175" s="293">
        <v>0</v>
      </c>
      <c r="S175" s="293">
        <v>0</v>
      </c>
      <c r="T175" s="293">
        <v>0</v>
      </c>
      <c r="U175" s="293">
        <v>0</v>
      </c>
      <c r="V175" s="293">
        <v>0</v>
      </c>
      <c r="W175" s="293">
        <v>0</v>
      </c>
      <c r="X175" s="293">
        <v>0</v>
      </c>
      <c r="Y175" s="293">
        <v>0</v>
      </c>
      <c r="Z175" s="293">
        <v>0</v>
      </c>
      <c r="AA175" s="68">
        <f t="shared" si="14"/>
        <v>1.765120438188931</v>
      </c>
      <c r="AB175" s="293">
        <f t="shared" si="15"/>
        <v>0.19236026051917254</v>
      </c>
      <c r="AC175" s="104">
        <v>0</v>
      </c>
      <c r="AD175" s="104">
        <v>0</v>
      </c>
      <c r="AE175" s="104">
        <v>0</v>
      </c>
      <c r="AF175" s="104">
        <v>0</v>
      </c>
      <c r="AG175" s="104">
        <v>0</v>
      </c>
      <c r="AH175" s="18">
        <v>0</v>
      </c>
    </row>
    <row r="176" spans="1:34" s="18" customFormat="1" ht="14.25">
      <c r="A176" s="164">
        <v>40396</v>
      </c>
      <c r="B176" s="33" t="s">
        <v>1476</v>
      </c>
      <c r="C176" s="261" t="s">
        <v>88</v>
      </c>
      <c r="D176" s="262" t="s">
        <v>1331</v>
      </c>
      <c r="E176" s="34">
        <v>0.12638888888888888</v>
      </c>
      <c r="F176" s="157" t="s">
        <v>1263</v>
      </c>
      <c r="G176" s="157" t="s">
        <v>1265</v>
      </c>
      <c r="H176" s="33">
        <v>2.294</v>
      </c>
      <c r="I176" s="33">
        <v>0.26</v>
      </c>
      <c r="J176" s="33">
        <v>0.268</v>
      </c>
      <c r="K176" s="293">
        <v>0.4022530121529068</v>
      </c>
      <c r="L176" s="293">
        <v>0.03186627823095996</v>
      </c>
      <c r="M176" s="293">
        <v>0.2226409439233884</v>
      </c>
      <c r="N176" s="293">
        <v>0.04427438656867888</v>
      </c>
      <c r="O176" s="293">
        <v>1.0234574360151454</v>
      </c>
      <c r="P176" s="293">
        <v>0.214684135857199</v>
      </c>
      <c r="Q176" s="293">
        <v>0</v>
      </c>
      <c r="R176" s="293">
        <v>0</v>
      </c>
      <c r="S176" s="293">
        <v>0</v>
      </c>
      <c r="T176" s="293">
        <v>0</v>
      </c>
      <c r="U176" s="293">
        <v>0</v>
      </c>
      <c r="V176" s="293">
        <v>0</v>
      </c>
      <c r="W176" s="293">
        <v>0</v>
      </c>
      <c r="X176" s="293">
        <v>0</v>
      </c>
      <c r="Y176" s="293">
        <v>0</v>
      </c>
      <c r="Z176" s="293">
        <v>0</v>
      </c>
      <c r="AA176" s="68">
        <f t="shared" si="14"/>
        <v>1.9391761927482785</v>
      </c>
      <c r="AB176" s="293">
        <f t="shared" si="15"/>
        <v>0.214684135857199</v>
      </c>
      <c r="AC176" s="104">
        <v>0</v>
      </c>
      <c r="AD176" s="104">
        <v>0</v>
      </c>
      <c r="AE176" s="104">
        <v>0</v>
      </c>
      <c r="AF176" s="104">
        <v>0</v>
      </c>
      <c r="AG176" s="104">
        <v>0</v>
      </c>
      <c r="AH176" s="18">
        <v>0</v>
      </c>
    </row>
    <row r="177" spans="1:34" s="18" customFormat="1" ht="14.25">
      <c r="A177" s="164">
        <v>40396</v>
      </c>
      <c r="B177" s="33" t="s">
        <v>1477</v>
      </c>
      <c r="C177" s="261" t="s">
        <v>89</v>
      </c>
      <c r="D177" s="262" t="s">
        <v>1332</v>
      </c>
      <c r="E177" s="34">
        <v>0.13749999999999998</v>
      </c>
      <c r="F177" s="157" t="s">
        <v>1263</v>
      </c>
      <c r="G177" s="157" t="s">
        <v>1265</v>
      </c>
      <c r="H177" s="33">
        <v>2.259</v>
      </c>
      <c r="I177" s="33">
        <v>0.255</v>
      </c>
      <c r="J177" s="33">
        <v>0.2327</v>
      </c>
      <c r="K177" s="293">
        <v>0.47985142653634444</v>
      </c>
      <c r="L177" s="293">
        <v>0.045904721217189214</v>
      </c>
      <c r="M177" s="293">
        <v>0.31227485549083767</v>
      </c>
      <c r="N177" s="293">
        <v>0.06256079111019425</v>
      </c>
      <c r="O177" s="293">
        <v>1.2317449399909692</v>
      </c>
      <c r="P177" s="293">
        <v>0.30683369787986864</v>
      </c>
      <c r="Q177" s="293">
        <v>0</v>
      </c>
      <c r="R177" s="293">
        <v>0</v>
      </c>
      <c r="S177" s="293">
        <v>0</v>
      </c>
      <c r="T177" s="293">
        <v>0</v>
      </c>
      <c r="U177" s="293">
        <v>0</v>
      </c>
      <c r="V177" s="293">
        <v>0</v>
      </c>
      <c r="W177" s="293">
        <v>0</v>
      </c>
      <c r="X177" s="293">
        <v>0</v>
      </c>
      <c r="Y177" s="293">
        <v>0</v>
      </c>
      <c r="Z177" s="293">
        <v>0</v>
      </c>
      <c r="AA177" s="68">
        <f t="shared" si="14"/>
        <v>2.4391704322254038</v>
      </c>
      <c r="AB177" s="293">
        <f t="shared" si="15"/>
        <v>0.30683369787986864</v>
      </c>
      <c r="AC177" s="104">
        <v>0</v>
      </c>
      <c r="AD177" s="104">
        <v>0</v>
      </c>
      <c r="AE177" s="104">
        <v>0</v>
      </c>
      <c r="AF177" s="104">
        <v>0</v>
      </c>
      <c r="AG177" s="104">
        <v>0</v>
      </c>
      <c r="AH177" s="18">
        <v>0</v>
      </c>
    </row>
    <row r="178" spans="1:34" s="18" customFormat="1" ht="14.25">
      <c r="A178" s="164">
        <v>40396</v>
      </c>
      <c r="B178" s="33" t="s">
        <v>1478</v>
      </c>
      <c r="C178" s="261" t="s">
        <v>90</v>
      </c>
      <c r="D178" s="262" t="s">
        <v>1333</v>
      </c>
      <c r="E178" s="34">
        <v>0.14791666666666667</v>
      </c>
      <c r="F178" s="157" t="s">
        <v>1263</v>
      </c>
      <c r="G178" s="157" t="s">
        <v>1265</v>
      </c>
      <c r="H178" s="33">
        <v>2.302</v>
      </c>
      <c r="I178" s="33">
        <v>0.215</v>
      </c>
      <c r="J178" s="33">
        <v>0.235</v>
      </c>
      <c r="K178" s="293">
        <v>0.5966594485388156</v>
      </c>
      <c r="L178" s="293">
        <v>0.04427462796466882</v>
      </c>
      <c r="M178" s="293">
        <v>0.3289156227823756</v>
      </c>
      <c r="N178" s="293">
        <v>0.06497779702123738</v>
      </c>
      <c r="O178" s="293">
        <v>1.2449848873520162</v>
      </c>
      <c r="P178" s="293">
        <v>0.29864106007784846</v>
      </c>
      <c r="Q178" s="293">
        <v>0</v>
      </c>
      <c r="R178" s="293">
        <v>0</v>
      </c>
      <c r="S178" s="293">
        <v>0</v>
      </c>
      <c r="T178" s="293">
        <v>0</v>
      </c>
      <c r="U178" s="293">
        <v>0</v>
      </c>
      <c r="V178" s="293">
        <v>0</v>
      </c>
      <c r="W178" s="293">
        <v>0</v>
      </c>
      <c r="X178" s="293">
        <v>0</v>
      </c>
      <c r="Y178" s="293">
        <v>0</v>
      </c>
      <c r="Z178" s="293">
        <v>0</v>
      </c>
      <c r="AA178" s="68">
        <f t="shared" si="14"/>
        <v>2.578453443736962</v>
      </c>
      <c r="AB178" s="293">
        <f t="shared" si="15"/>
        <v>0.29864106007784846</v>
      </c>
      <c r="AC178" s="104">
        <v>0</v>
      </c>
      <c r="AD178" s="104">
        <v>0</v>
      </c>
      <c r="AE178" s="104">
        <v>0</v>
      </c>
      <c r="AF178" s="104">
        <v>0</v>
      </c>
      <c r="AG178" s="104">
        <v>0</v>
      </c>
      <c r="AH178" s="18">
        <v>0</v>
      </c>
    </row>
    <row r="179" spans="1:34" s="18" customFormat="1" ht="14.25">
      <c r="A179" s="164">
        <v>40396</v>
      </c>
      <c r="B179" s="33" t="s">
        <v>1479</v>
      </c>
      <c r="C179" s="261" t="s">
        <v>91</v>
      </c>
      <c r="D179" s="262" t="s">
        <v>1334</v>
      </c>
      <c r="E179" s="34">
        <v>0.15069444444444444</v>
      </c>
      <c r="F179" s="157" t="s">
        <v>1263</v>
      </c>
      <c r="G179" s="157" t="s">
        <v>1265</v>
      </c>
      <c r="H179" s="33">
        <v>2.562</v>
      </c>
      <c r="I179" s="33">
        <v>0.395</v>
      </c>
      <c r="J179" s="33">
        <v>0.247</v>
      </c>
      <c r="K179" s="293">
        <v>0.3939322609768996</v>
      </c>
      <c r="L179" s="293">
        <v>0.039110027912075476</v>
      </c>
      <c r="M179" s="293">
        <v>0.21053454988782702</v>
      </c>
      <c r="N179" s="293">
        <v>0.04230048848418796</v>
      </c>
      <c r="O179" s="293">
        <v>0.841385394247776</v>
      </c>
      <c r="P179" s="293">
        <v>0.30714819123182724</v>
      </c>
      <c r="Q179" s="293">
        <v>0</v>
      </c>
      <c r="R179" s="293">
        <v>0</v>
      </c>
      <c r="S179" s="293">
        <v>0</v>
      </c>
      <c r="T179" s="293">
        <v>0</v>
      </c>
      <c r="U179" s="293">
        <v>0</v>
      </c>
      <c r="V179" s="293">
        <v>0</v>
      </c>
      <c r="W179" s="293">
        <v>0</v>
      </c>
      <c r="X179" s="293">
        <v>0</v>
      </c>
      <c r="Y179" s="293">
        <v>0</v>
      </c>
      <c r="Z179" s="293">
        <v>0</v>
      </c>
      <c r="AA179" s="68">
        <f t="shared" si="14"/>
        <v>1.8344109127405932</v>
      </c>
      <c r="AB179" s="293">
        <f t="shared" si="15"/>
        <v>0.30714819123182724</v>
      </c>
      <c r="AC179" s="104">
        <v>0</v>
      </c>
      <c r="AD179" s="104">
        <v>0</v>
      </c>
      <c r="AE179" s="104">
        <v>0</v>
      </c>
      <c r="AF179" s="104">
        <v>0</v>
      </c>
      <c r="AG179" s="104">
        <v>0</v>
      </c>
      <c r="AH179" s="18">
        <v>0</v>
      </c>
    </row>
    <row r="180" spans="1:34" s="18" customFormat="1" ht="14.25">
      <c r="A180" s="164">
        <v>40396</v>
      </c>
      <c r="B180" s="167" t="s">
        <v>1480</v>
      </c>
      <c r="C180" s="297" t="s">
        <v>92</v>
      </c>
      <c r="D180" s="262" t="s">
        <v>1335</v>
      </c>
      <c r="E180" s="34">
        <v>0.8340277777777777</v>
      </c>
      <c r="F180" s="169" t="s">
        <v>1266</v>
      </c>
      <c r="G180" s="169" t="s">
        <v>1267</v>
      </c>
      <c r="H180" s="167">
        <v>2.474</v>
      </c>
      <c r="I180" s="167">
        <v>0.345</v>
      </c>
      <c r="J180" s="167">
        <v>0.24</v>
      </c>
      <c r="K180" s="293">
        <v>0.24950522290236257</v>
      </c>
      <c r="L180" s="293">
        <v>0.02564089525264114</v>
      </c>
      <c r="M180" s="293">
        <v>0.1538621912336463</v>
      </c>
      <c r="N180" s="293">
        <v>0.030454392673794118</v>
      </c>
      <c r="O180" s="293">
        <v>0.7225215593806581</v>
      </c>
      <c r="P180" s="293">
        <v>0.19963011964642183</v>
      </c>
      <c r="Q180" s="293">
        <v>0</v>
      </c>
      <c r="R180" s="293">
        <v>0</v>
      </c>
      <c r="S180" s="293">
        <v>0</v>
      </c>
      <c r="T180" s="293">
        <v>0</v>
      </c>
      <c r="U180" s="293">
        <v>0</v>
      </c>
      <c r="V180" s="293">
        <v>0</v>
      </c>
      <c r="W180" s="293">
        <v>0</v>
      </c>
      <c r="X180" s="293">
        <v>0</v>
      </c>
      <c r="Y180" s="293">
        <v>0</v>
      </c>
      <c r="Z180" s="293">
        <v>0</v>
      </c>
      <c r="AA180" s="68">
        <f t="shared" si="14"/>
        <v>1.381614381089524</v>
      </c>
      <c r="AB180" s="293">
        <f t="shared" si="15"/>
        <v>0.19963011964642183</v>
      </c>
      <c r="AC180" s="104">
        <v>0</v>
      </c>
      <c r="AD180" s="104">
        <v>0</v>
      </c>
      <c r="AE180" s="104">
        <v>0</v>
      </c>
      <c r="AF180" s="104">
        <v>0</v>
      </c>
      <c r="AG180" s="104">
        <v>0</v>
      </c>
      <c r="AH180" s="18">
        <v>0</v>
      </c>
    </row>
    <row r="181" spans="1:34" s="18" customFormat="1" ht="14.25">
      <c r="A181" s="164">
        <v>40396</v>
      </c>
      <c r="B181" s="167" t="s">
        <v>1481</v>
      </c>
      <c r="C181" s="297" t="s">
        <v>93</v>
      </c>
      <c r="D181" s="262" t="s">
        <v>1336</v>
      </c>
      <c r="E181" s="34">
        <v>0.8444444444444444</v>
      </c>
      <c r="F181" s="169" t="s">
        <v>1266</v>
      </c>
      <c r="G181" s="169" t="s">
        <v>1267</v>
      </c>
      <c r="H181" s="167">
        <v>2.482</v>
      </c>
      <c r="I181" s="167">
        <v>0.312</v>
      </c>
      <c r="J181" s="167">
        <v>0.236</v>
      </c>
      <c r="K181" s="293">
        <v>0.3684526362231072</v>
      </c>
      <c r="L181" s="293">
        <v>0.031185060943987503</v>
      </c>
      <c r="M181" s="293">
        <v>0.2168430285599557</v>
      </c>
      <c r="N181" s="293">
        <v>0.04548080744459122</v>
      </c>
      <c r="O181" s="293">
        <v>0.9619439757053551</v>
      </c>
      <c r="P181" s="293">
        <v>0.2690863660003555</v>
      </c>
      <c r="Q181" s="293">
        <v>0</v>
      </c>
      <c r="R181" s="293">
        <v>0</v>
      </c>
      <c r="S181" s="293">
        <v>0</v>
      </c>
      <c r="T181" s="293">
        <v>0</v>
      </c>
      <c r="U181" s="293">
        <v>0</v>
      </c>
      <c r="V181" s="293">
        <v>0</v>
      </c>
      <c r="W181" s="293">
        <v>0</v>
      </c>
      <c r="X181" s="293">
        <v>0</v>
      </c>
      <c r="Y181" s="293">
        <v>0</v>
      </c>
      <c r="Z181" s="293">
        <v>0</v>
      </c>
      <c r="AA181" s="68">
        <f t="shared" si="14"/>
        <v>1.8929918748773522</v>
      </c>
      <c r="AB181" s="293">
        <f t="shared" si="15"/>
        <v>0.2690863660003555</v>
      </c>
      <c r="AC181" s="104">
        <v>0</v>
      </c>
      <c r="AD181" s="104">
        <v>0</v>
      </c>
      <c r="AE181" s="104">
        <v>0</v>
      </c>
      <c r="AF181" s="104">
        <v>0</v>
      </c>
      <c r="AG181" s="104">
        <v>0</v>
      </c>
      <c r="AH181" s="18">
        <v>0</v>
      </c>
    </row>
    <row r="182" spans="1:34" s="18" customFormat="1" ht="14.25">
      <c r="A182" s="164">
        <v>40396</v>
      </c>
      <c r="B182" s="167" t="s">
        <v>1482</v>
      </c>
      <c r="C182" s="297" t="s">
        <v>94</v>
      </c>
      <c r="D182" s="262" t="s">
        <v>1337</v>
      </c>
      <c r="E182" s="34">
        <v>0.8576388888888888</v>
      </c>
      <c r="F182" s="169" t="s">
        <v>1266</v>
      </c>
      <c r="G182" s="169" t="s">
        <v>1267</v>
      </c>
      <c r="H182" s="167">
        <v>2.691</v>
      </c>
      <c r="I182" s="167">
        <v>0.827</v>
      </c>
      <c r="J182" s="167">
        <v>0.258</v>
      </c>
      <c r="K182" s="293">
        <v>0.5259803536841771</v>
      </c>
      <c r="L182" s="293">
        <v>0.045067522065945595</v>
      </c>
      <c r="M182" s="293">
        <v>0.274866945477701</v>
      </c>
      <c r="N182" s="293">
        <v>0.060603619416314314</v>
      </c>
      <c r="O182" s="293">
        <v>1.2201293313736883</v>
      </c>
      <c r="P182" s="293">
        <v>0.31804261367221964</v>
      </c>
      <c r="Q182" s="293">
        <v>0</v>
      </c>
      <c r="R182" s="293">
        <v>0</v>
      </c>
      <c r="S182" s="293">
        <v>0</v>
      </c>
      <c r="T182" s="293">
        <v>0</v>
      </c>
      <c r="U182" s="293">
        <v>0</v>
      </c>
      <c r="V182" s="293">
        <v>0</v>
      </c>
      <c r="W182" s="293">
        <v>0</v>
      </c>
      <c r="X182" s="293">
        <v>0</v>
      </c>
      <c r="Y182" s="293">
        <v>0</v>
      </c>
      <c r="Z182" s="293">
        <v>0</v>
      </c>
      <c r="AA182" s="68">
        <f t="shared" si="14"/>
        <v>2.4446903856900457</v>
      </c>
      <c r="AB182" s="293">
        <f t="shared" si="15"/>
        <v>0.31804261367221964</v>
      </c>
      <c r="AC182" s="104">
        <v>0</v>
      </c>
      <c r="AD182" s="104">
        <v>0</v>
      </c>
      <c r="AE182" s="104">
        <v>0</v>
      </c>
      <c r="AF182" s="104">
        <v>0</v>
      </c>
      <c r="AG182" s="104">
        <v>0</v>
      </c>
      <c r="AH182" s="18">
        <v>0</v>
      </c>
    </row>
    <row r="183" spans="1:34" s="18" customFormat="1" ht="14.25">
      <c r="A183" s="164">
        <v>40397</v>
      </c>
      <c r="B183" s="33" t="s">
        <v>1483</v>
      </c>
      <c r="C183" s="261" t="s">
        <v>95</v>
      </c>
      <c r="D183" s="262" t="s">
        <v>1338</v>
      </c>
      <c r="E183" s="34">
        <v>0.004166666666666667</v>
      </c>
      <c r="F183" s="157" t="s">
        <v>1268</v>
      </c>
      <c r="G183" s="157" t="s">
        <v>1269</v>
      </c>
      <c r="H183" s="33">
        <v>2.513</v>
      </c>
      <c r="I183" s="33">
        <v>0.422</v>
      </c>
      <c r="J183" s="33">
        <v>0.237</v>
      </c>
      <c r="K183" s="293">
        <v>0.22722697342043352</v>
      </c>
      <c r="L183" s="293">
        <v>0.020203676693455696</v>
      </c>
      <c r="M183" s="293">
        <v>0.14484458784457246</v>
      </c>
      <c r="N183" s="293">
        <v>0.02768329127193046</v>
      </c>
      <c r="O183" s="293">
        <v>0.5759202363737937</v>
      </c>
      <c r="P183" s="293">
        <v>0.16341886385673365</v>
      </c>
      <c r="Q183" s="293">
        <v>0</v>
      </c>
      <c r="R183" s="293">
        <v>0</v>
      </c>
      <c r="S183" s="293">
        <v>0</v>
      </c>
      <c r="T183" s="293">
        <v>0</v>
      </c>
      <c r="U183" s="293">
        <v>0</v>
      </c>
      <c r="V183" s="293">
        <v>0</v>
      </c>
      <c r="W183" s="293">
        <v>0</v>
      </c>
      <c r="X183" s="293">
        <v>0</v>
      </c>
      <c r="Y183" s="293">
        <v>0</v>
      </c>
      <c r="Z183" s="293">
        <v>0</v>
      </c>
      <c r="AA183" s="68">
        <f t="shared" si="14"/>
        <v>1.1592976294609194</v>
      </c>
      <c r="AB183" s="293">
        <f t="shared" si="15"/>
        <v>0.16341886385673365</v>
      </c>
      <c r="AC183" s="104">
        <v>0</v>
      </c>
      <c r="AD183" s="104">
        <v>0</v>
      </c>
      <c r="AE183" s="104">
        <v>0</v>
      </c>
      <c r="AF183" s="104">
        <v>0</v>
      </c>
      <c r="AG183" s="104">
        <v>0</v>
      </c>
      <c r="AH183" s="18">
        <v>0</v>
      </c>
    </row>
    <row r="184" spans="1:34" s="18" customFormat="1" ht="14.25">
      <c r="A184" s="164">
        <v>40397</v>
      </c>
      <c r="B184" s="33" t="s">
        <v>1484</v>
      </c>
      <c r="C184" s="261" t="s">
        <v>96</v>
      </c>
      <c r="D184" s="262" t="s">
        <v>1339</v>
      </c>
      <c r="E184" s="34">
        <v>0.012499999999999999</v>
      </c>
      <c r="F184" s="157" t="s">
        <v>1268</v>
      </c>
      <c r="G184" s="157" t="s">
        <v>1269</v>
      </c>
      <c r="H184" s="33">
        <v>2.551</v>
      </c>
      <c r="I184" s="33">
        <v>0.485</v>
      </c>
      <c r="J184" s="33">
        <v>0.241</v>
      </c>
      <c r="K184" s="293">
        <v>0.5966934767833137</v>
      </c>
      <c r="L184" s="293">
        <v>0.051462559276237954</v>
      </c>
      <c r="M184" s="293">
        <v>0.3252183606584845</v>
      </c>
      <c r="N184" s="293">
        <v>0.0692114405133965</v>
      </c>
      <c r="O184" s="293">
        <v>1.4698096852902085</v>
      </c>
      <c r="P184" s="293">
        <v>0.2719356696443217</v>
      </c>
      <c r="Q184" s="293">
        <v>0</v>
      </c>
      <c r="R184" s="293">
        <v>0</v>
      </c>
      <c r="S184" s="293">
        <v>0</v>
      </c>
      <c r="T184" s="293">
        <v>0</v>
      </c>
      <c r="U184" s="293">
        <v>0</v>
      </c>
      <c r="V184" s="293">
        <v>0</v>
      </c>
      <c r="W184" s="293">
        <v>0</v>
      </c>
      <c r="X184" s="293">
        <v>0</v>
      </c>
      <c r="Y184" s="293">
        <v>0</v>
      </c>
      <c r="Z184" s="293">
        <v>0</v>
      </c>
      <c r="AA184" s="68">
        <f t="shared" si="14"/>
        <v>2.784331192165963</v>
      </c>
      <c r="AB184" s="293">
        <f t="shared" si="15"/>
        <v>0.2719356696443217</v>
      </c>
      <c r="AC184" s="104">
        <v>0</v>
      </c>
      <c r="AD184" s="104">
        <v>0</v>
      </c>
      <c r="AE184" s="104">
        <v>0</v>
      </c>
      <c r="AF184" s="104">
        <v>0</v>
      </c>
      <c r="AG184" s="104">
        <v>0</v>
      </c>
      <c r="AH184" s="18">
        <v>0</v>
      </c>
    </row>
    <row r="185" spans="1:34" s="18" customFormat="1" ht="14.25">
      <c r="A185" s="164">
        <v>40398</v>
      </c>
      <c r="B185" s="260" t="s">
        <v>1356</v>
      </c>
      <c r="C185" s="165" t="s">
        <v>43</v>
      </c>
      <c r="D185" s="159" t="s">
        <v>1169</v>
      </c>
      <c r="E185" s="34">
        <v>0.7236111111111111</v>
      </c>
      <c r="F185" s="262" t="s">
        <v>1139</v>
      </c>
      <c r="G185" s="262" t="s">
        <v>1140</v>
      </c>
      <c r="H185" s="33">
        <v>2.449</v>
      </c>
      <c r="I185" s="33">
        <v>0.4143</v>
      </c>
      <c r="J185" s="33">
        <v>0.257</v>
      </c>
      <c r="K185" s="293">
        <v>0.07226823150118775</v>
      </c>
      <c r="L185" s="293">
        <v>0.018387555456723555</v>
      </c>
      <c r="M185" s="293">
        <v>0.015622270539290623</v>
      </c>
      <c r="N185" s="293">
        <v>0.027843558478979832</v>
      </c>
      <c r="O185" s="293">
        <v>0.04480609163150902</v>
      </c>
      <c r="P185" s="293">
        <v>0.005943258076026294</v>
      </c>
      <c r="Q185" s="293">
        <v>0.004157441279231871</v>
      </c>
      <c r="R185" s="293">
        <v>0</v>
      </c>
      <c r="S185" s="293">
        <v>0</v>
      </c>
      <c r="T185" s="293">
        <v>0</v>
      </c>
      <c r="U185" s="293">
        <v>0</v>
      </c>
      <c r="V185" s="293">
        <v>0</v>
      </c>
      <c r="W185" s="293">
        <v>0</v>
      </c>
      <c r="X185" s="293">
        <v>0</v>
      </c>
      <c r="Y185" s="293">
        <v>0</v>
      </c>
      <c r="Z185" s="293">
        <v>0</v>
      </c>
      <c r="AA185" s="68">
        <f t="shared" si="14"/>
        <v>0.18902840696294895</v>
      </c>
      <c r="AB185" s="293">
        <f t="shared" si="15"/>
        <v>0.010100699355258164</v>
      </c>
      <c r="AC185" s="104">
        <v>0</v>
      </c>
      <c r="AD185" s="104">
        <v>0</v>
      </c>
      <c r="AE185" s="104">
        <v>0</v>
      </c>
      <c r="AF185" s="104">
        <v>0</v>
      </c>
      <c r="AG185" s="104">
        <v>0</v>
      </c>
      <c r="AH185" s="18">
        <v>0</v>
      </c>
    </row>
    <row r="186" spans="1:34" s="18" customFormat="1" ht="14.25">
      <c r="A186" s="164">
        <v>40404</v>
      </c>
      <c r="B186" s="33" t="s">
        <v>1357</v>
      </c>
      <c r="C186" s="165" t="s">
        <v>1138</v>
      </c>
      <c r="D186" s="159" t="s">
        <v>1171</v>
      </c>
      <c r="E186" s="34">
        <v>0.12361111111111112</v>
      </c>
      <c r="F186" s="157" t="s">
        <v>1141</v>
      </c>
      <c r="G186" s="157" t="s">
        <v>1142</v>
      </c>
      <c r="H186" s="33">
        <v>2.11</v>
      </c>
      <c r="I186" s="33">
        <v>0.823</v>
      </c>
      <c r="J186" s="33">
        <v>0.288</v>
      </c>
      <c r="K186" s="293">
        <v>0.1550975119707161</v>
      </c>
      <c r="L186" s="293">
        <v>0</v>
      </c>
      <c r="M186" s="293">
        <v>0</v>
      </c>
      <c r="N186" s="293">
        <v>0</v>
      </c>
      <c r="O186" s="293">
        <v>0</v>
      </c>
      <c r="P186" s="293">
        <v>0.02857596193828702</v>
      </c>
      <c r="Q186" s="293">
        <v>0</v>
      </c>
      <c r="R186" s="293">
        <v>0</v>
      </c>
      <c r="S186" s="293">
        <v>0</v>
      </c>
      <c r="T186" s="293">
        <v>0</v>
      </c>
      <c r="U186" s="293">
        <v>0</v>
      </c>
      <c r="V186" s="293">
        <v>0</v>
      </c>
      <c r="W186" s="293">
        <v>0</v>
      </c>
      <c r="X186" s="293">
        <v>0</v>
      </c>
      <c r="Y186" s="293">
        <v>0</v>
      </c>
      <c r="Z186" s="293">
        <v>0</v>
      </c>
      <c r="AA186" s="68">
        <f t="shared" si="14"/>
        <v>0.18367347390900313</v>
      </c>
      <c r="AB186" s="293">
        <f t="shared" si="15"/>
        <v>0.02857596193828702</v>
      </c>
      <c r="AC186" s="104">
        <v>0</v>
      </c>
      <c r="AD186" s="104">
        <v>0</v>
      </c>
      <c r="AE186" s="104">
        <v>0</v>
      </c>
      <c r="AF186" s="104">
        <v>0</v>
      </c>
      <c r="AG186" s="104">
        <v>0</v>
      </c>
      <c r="AH186" s="18">
        <v>0</v>
      </c>
    </row>
    <row r="187" spans="1:34" s="18" customFormat="1" ht="14.25">
      <c r="A187" s="164">
        <v>40404</v>
      </c>
      <c r="B187" s="33" t="s">
        <v>1358</v>
      </c>
      <c r="C187" s="165" t="s">
        <v>97</v>
      </c>
      <c r="D187" s="159" t="s">
        <v>1172</v>
      </c>
      <c r="E187" s="34">
        <v>0.3236111111111111</v>
      </c>
      <c r="F187" s="157" t="s">
        <v>1143</v>
      </c>
      <c r="G187" s="157" t="s">
        <v>1144</v>
      </c>
      <c r="H187" s="33">
        <v>2.31</v>
      </c>
      <c r="I187" s="33">
        <v>0.36</v>
      </c>
      <c r="J187" s="33">
        <v>0.249</v>
      </c>
      <c r="K187" s="293">
        <v>2.993666538770004</v>
      </c>
      <c r="L187" s="293">
        <v>0.02141098791899005</v>
      </c>
      <c r="M187" s="293">
        <v>0.07479897858720974</v>
      </c>
      <c r="N187" s="293">
        <v>0.03593062717633338</v>
      </c>
      <c r="O187" s="293">
        <v>0</v>
      </c>
      <c r="P187" s="293">
        <v>0.1714346030557259</v>
      </c>
      <c r="Q187" s="293">
        <v>0</v>
      </c>
      <c r="R187" s="293">
        <v>0</v>
      </c>
      <c r="S187" s="293">
        <v>0</v>
      </c>
      <c r="T187" s="293">
        <v>0</v>
      </c>
      <c r="U187" s="293">
        <v>0</v>
      </c>
      <c r="V187" s="293">
        <v>0</v>
      </c>
      <c r="W187" s="293">
        <v>0</v>
      </c>
      <c r="X187" s="293">
        <v>0</v>
      </c>
      <c r="Y187" s="293">
        <v>0</v>
      </c>
      <c r="Z187" s="293">
        <v>0</v>
      </c>
      <c r="AA187" s="68">
        <f t="shared" si="14"/>
        <v>3.2972417355082633</v>
      </c>
      <c r="AB187" s="293">
        <f t="shared" si="15"/>
        <v>0.1714346030557259</v>
      </c>
      <c r="AC187" s="104">
        <v>0</v>
      </c>
      <c r="AD187" s="104">
        <v>0</v>
      </c>
      <c r="AE187" s="104">
        <v>0</v>
      </c>
      <c r="AF187" s="104">
        <v>0</v>
      </c>
      <c r="AG187" s="104">
        <v>0</v>
      </c>
      <c r="AH187" s="18">
        <v>0</v>
      </c>
    </row>
    <row r="188" spans="1:34" s="18" customFormat="1" ht="14.25">
      <c r="A188" s="164">
        <v>40404</v>
      </c>
      <c r="B188" s="33" t="s">
        <v>1359</v>
      </c>
      <c r="C188" s="165" t="s">
        <v>98</v>
      </c>
      <c r="D188" s="159" t="s">
        <v>1173</v>
      </c>
      <c r="E188" s="34">
        <v>0.32708333333333334</v>
      </c>
      <c r="F188" s="157" t="s">
        <v>1143</v>
      </c>
      <c r="G188" s="157" t="s">
        <v>1144</v>
      </c>
      <c r="H188" s="33">
        <v>2.296</v>
      </c>
      <c r="I188" s="33">
        <v>0.31</v>
      </c>
      <c r="J188" s="33">
        <v>0.268</v>
      </c>
      <c r="K188" s="293">
        <v>2.922664759600138</v>
      </c>
      <c r="L188" s="293">
        <v>0.019212263622895083</v>
      </c>
      <c r="M188" s="293">
        <v>0.07357368791216547</v>
      </c>
      <c r="N188" s="293">
        <v>0.029787864467085704</v>
      </c>
      <c r="O188" s="293">
        <v>0</v>
      </c>
      <c r="P188" s="293">
        <v>0.21536321941708586</v>
      </c>
      <c r="Q188" s="293">
        <v>0.024362919641108604</v>
      </c>
      <c r="R188" s="293">
        <v>0</v>
      </c>
      <c r="S188" s="293">
        <v>0</v>
      </c>
      <c r="T188" s="293">
        <v>0</v>
      </c>
      <c r="U188" s="293">
        <v>0</v>
      </c>
      <c r="V188" s="293">
        <v>0</v>
      </c>
      <c r="W188" s="293">
        <v>0</v>
      </c>
      <c r="X188" s="293">
        <v>0</v>
      </c>
      <c r="Y188" s="293">
        <v>0</v>
      </c>
      <c r="Z188" s="293">
        <v>0</v>
      </c>
      <c r="AA188" s="68">
        <f t="shared" si="14"/>
        <v>3.284964714660479</v>
      </c>
      <c r="AB188" s="293">
        <f t="shared" si="15"/>
        <v>0.23972613905819445</v>
      </c>
      <c r="AC188" s="104">
        <v>0</v>
      </c>
      <c r="AD188" s="104">
        <v>0</v>
      </c>
      <c r="AE188" s="104">
        <v>0</v>
      </c>
      <c r="AF188" s="104">
        <v>0</v>
      </c>
      <c r="AG188" s="104">
        <v>0</v>
      </c>
      <c r="AH188" s="18">
        <v>0</v>
      </c>
    </row>
    <row r="189" spans="1:34" s="18" customFormat="1" ht="14.25">
      <c r="A189" s="164">
        <v>40404</v>
      </c>
      <c r="B189" s="33" t="s">
        <v>1360</v>
      </c>
      <c r="C189" s="165" t="s">
        <v>99</v>
      </c>
      <c r="D189" s="159" t="s">
        <v>1174</v>
      </c>
      <c r="E189" s="34">
        <v>0.33819444444444446</v>
      </c>
      <c r="F189" s="157" t="s">
        <v>1143</v>
      </c>
      <c r="G189" s="157" t="s">
        <v>1144</v>
      </c>
      <c r="H189" s="166">
        <v>2.744</v>
      </c>
      <c r="I189" s="166">
        <v>1.4</v>
      </c>
      <c r="J189" s="166">
        <v>0.332</v>
      </c>
      <c r="K189" s="293">
        <v>1.2386675610558129</v>
      </c>
      <c r="L189" s="293">
        <v>0.02683587888271449</v>
      </c>
      <c r="M189" s="293">
        <v>0.12200219426864539</v>
      </c>
      <c r="N189" s="293">
        <v>0.05308246414782948</v>
      </c>
      <c r="O189" s="293">
        <v>0.12062103735239657</v>
      </c>
      <c r="P189" s="293">
        <v>0.3017544114366054</v>
      </c>
      <c r="Q189" s="293">
        <v>0</v>
      </c>
      <c r="R189" s="293">
        <v>0</v>
      </c>
      <c r="S189" s="293">
        <v>0</v>
      </c>
      <c r="T189" s="293">
        <v>0</v>
      </c>
      <c r="U189" s="293">
        <v>0</v>
      </c>
      <c r="V189" s="293">
        <v>0</v>
      </c>
      <c r="W189" s="293">
        <v>0</v>
      </c>
      <c r="X189" s="293">
        <v>0</v>
      </c>
      <c r="Y189" s="293">
        <v>0</v>
      </c>
      <c r="Z189" s="293">
        <v>0</v>
      </c>
      <c r="AA189" s="68">
        <f t="shared" si="14"/>
        <v>1.8629635471440045</v>
      </c>
      <c r="AB189" s="293">
        <f t="shared" si="15"/>
        <v>0.3017544114366054</v>
      </c>
      <c r="AC189" s="104">
        <v>0</v>
      </c>
      <c r="AD189" s="104">
        <v>0</v>
      </c>
      <c r="AE189" s="104">
        <v>0</v>
      </c>
      <c r="AF189" s="104">
        <v>0</v>
      </c>
      <c r="AG189" s="104">
        <v>0</v>
      </c>
      <c r="AH189" s="18">
        <v>0</v>
      </c>
    </row>
    <row r="190" spans="1:34" s="18" customFormat="1" ht="14.25">
      <c r="A190" s="164">
        <v>40404</v>
      </c>
      <c r="B190" s="33" t="s">
        <v>1361</v>
      </c>
      <c r="C190" s="165" t="s">
        <v>100</v>
      </c>
      <c r="D190" s="159" t="s">
        <v>1175</v>
      </c>
      <c r="E190" s="34">
        <v>0.4763888888888889</v>
      </c>
      <c r="F190" s="157" t="s">
        <v>1145</v>
      </c>
      <c r="G190" s="157" t="s">
        <v>1146</v>
      </c>
      <c r="H190" s="33">
        <v>2.325</v>
      </c>
      <c r="I190" s="33">
        <v>0.305</v>
      </c>
      <c r="J190" s="33">
        <v>0.263</v>
      </c>
      <c r="K190" s="293">
        <v>0.8161430381387701</v>
      </c>
      <c r="L190" s="293">
        <v>0.018126837794483968</v>
      </c>
      <c r="M190" s="293">
        <v>0.07820797969811909</v>
      </c>
      <c r="N190" s="293">
        <v>0.03749502360006178</v>
      </c>
      <c r="O190" s="293">
        <v>0.09414489222774883</v>
      </c>
      <c r="P190" s="293">
        <v>0.16189494669011825</v>
      </c>
      <c r="Q190" s="293">
        <v>0</v>
      </c>
      <c r="R190" s="293">
        <v>0</v>
      </c>
      <c r="S190" s="293">
        <v>0</v>
      </c>
      <c r="T190" s="293">
        <v>0</v>
      </c>
      <c r="U190" s="293">
        <v>0</v>
      </c>
      <c r="V190" s="293">
        <v>0</v>
      </c>
      <c r="W190" s="293">
        <v>0</v>
      </c>
      <c r="X190" s="293">
        <v>0</v>
      </c>
      <c r="Y190" s="293">
        <v>0</v>
      </c>
      <c r="Z190" s="293">
        <v>0</v>
      </c>
      <c r="AA190" s="68">
        <f aca="true" t="shared" si="16" ref="AA190:AA218">SUM(K190:Z190)</f>
        <v>1.206012718149302</v>
      </c>
      <c r="AB190" s="293">
        <f aca="true" t="shared" si="17" ref="AB190:AB218">SUM(P190:Z190)</f>
        <v>0.16189494669011825</v>
      </c>
      <c r="AC190" s="104">
        <v>0</v>
      </c>
      <c r="AD190" s="104">
        <v>0</v>
      </c>
      <c r="AE190" s="104">
        <v>0</v>
      </c>
      <c r="AF190" s="104">
        <v>0</v>
      </c>
      <c r="AG190" s="104">
        <v>0</v>
      </c>
      <c r="AH190" s="18">
        <v>0</v>
      </c>
    </row>
    <row r="191" spans="1:34" s="18" customFormat="1" ht="14.25">
      <c r="A191" s="164">
        <v>40404</v>
      </c>
      <c r="B191" s="33" t="s">
        <v>1362</v>
      </c>
      <c r="C191" s="165" t="s">
        <v>101</v>
      </c>
      <c r="D191" s="159" t="s">
        <v>1176</v>
      </c>
      <c r="E191" s="34">
        <v>0.48541666666666666</v>
      </c>
      <c r="F191" s="157" t="s">
        <v>1145</v>
      </c>
      <c r="G191" s="157" t="s">
        <v>1146</v>
      </c>
      <c r="H191" s="33">
        <v>2.314</v>
      </c>
      <c r="I191" s="33">
        <v>0.318</v>
      </c>
      <c r="J191" s="33">
        <v>0.276</v>
      </c>
      <c r="K191" s="293">
        <v>0.8360834238132069</v>
      </c>
      <c r="L191" s="293">
        <v>0.017694443573178203</v>
      </c>
      <c r="M191" s="293">
        <v>0.06472461263950148</v>
      </c>
      <c r="N191" s="293">
        <v>0.028304629632191883</v>
      </c>
      <c r="O191" s="293">
        <v>0.06323800492870021</v>
      </c>
      <c r="P191" s="293">
        <v>0.17987011449451085</v>
      </c>
      <c r="Q191" s="293">
        <v>0</v>
      </c>
      <c r="R191" s="293">
        <v>0</v>
      </c>
      <c r="S191" s="293">
        <v>0</v>
      </c>
      <c r="T191" s="293">
        <v>0</v>
      </c>
      <c r="U191" s="293">
        <v>0</v>
      </c>
      <c r="V191" s="293">
        <v>0</v>
      </c>
      <c r="W191" s="293">
        <v>0</v>
      </c>
      <c r="X191" s="293">
        <v>0</v>
      </c>
      <c r="Y191" s="293">
        <v>0</v>
      </c>
      <c r="Z191" s="293">
        <v>0</v>
      </c>
      <c r="AA191" s="68">
        <f t="shared" si="16"/>
        <v>1.1899152290812895</v>
      </c>
      <c r="AB191" s="293">
        <f t="shared" si="17"/>
        <v>0.17987011449451085</v>
      </c>
      <c r="AC191" s="104">
        <v>0</v>
      </c>
      <c r="AD191" s="104">
        <v>0</v>
      </c>
      <c r="AE191" s="104">
        <v>0</v>
      </c>
      <c r="AF191" s="104">
        <v>0</v>
      </c>
      <c r="AG191" s="104">
        <v>0</v>
      </c>
      <c r="AH191" s="18">
        <v>0</v>
      </c>
    </row>
    <row r="192" spans="1:34" s="18" customFormat="1" ht="14.25">
      <c r="A192" s="164">
        <v>40404</v>
      </c>
      <c r="B192" s="33" t="s">
        <v>1363</v>
      </c>
      <c r="C192" s="165" t="s">
        <v>102</v>
      </c>
      <c r="D192" s="159" t="s">
        <v>1177</v>
      </c>
      <c r="E192" s="34">
        <v>0.4923611111111111</v>
      </c>
      <c r="F192" s="157" t="s">
        <v>1145</v>
      </c>
      <c r="G192" s="157" t="s">
        <v>1146</v>
      </c>
      <c r="H192" s="33">
        <v>2.286</v>
      </c>
      <c r="I192" s="33">
        <v>0.299</v>
      </c>
      <c r="J192" s="33">
        <v>0.271</v>
      </c>
      <c r="K192" s="293">
        <v>0.7632125118904305</v>
      </c>
      <c r="L192" s="293">
        <v>0.010494125151205864</v>
      </c>
      <c r="M192" s="293">
        <v>0.06552967308559404</v>
      </c>
      <c r="N192" s="293">
        <v>0.025856276045427413</v>
      </c>
      <c r="O192" s="293">
        <v>0.05802770707693989</v>
      </c>
      <c r="P192" s="293">
        <v>0.19023808009280518</v>
      </c>
      <c r="Q192" s="293">
        <v>0</v>
      </c>
      <c r="R192" s="293">
        <v>0</v>
      </c>
      <c r="S192" s="293">
        <v>0</v>
      </c>
      <c r="T192" s="293">
        <v>0</v>
      </c>
      <c r="U192" s="293">
        <v>0</v>
      </c>
      <c r="V192" s="293">
        <v>0</v>
      </c>
      <c r="W192" s="293">
        <v>0</v>
      </c>
      <c r="X192" s="293">
        <v>0</v>
      </c>
      <c r="Y192" s="293">
        <v>0</v>
      </c>
      <c r="Z192" s="293">
        <v>0</v>
      </c>
      <c r="AA192" s="68">
        <f t="shared" si="16"/>
        <v>1.113358373342403</v>
      </c>
      <c r="AB192" s="293">
        <f t="shared" si="17"/>
        <v>0.19023808009280518</v>
      </c>
      <c r="AC192" s="104">
        <v>0</v>
      </c>
      <c r="AD192" s="104">
        <v>0</v>
      </c>
      <c r="AE192" s="104">
        <v>0</v>
      </c>
      <c r="AF192" s="104">
        <v>0</v>
      </c>
      <c r="AG192" s="104">
        <v>0</v>
      </c>
      <c r="AH192" s="18">
        <v>0</v>
      </c>
    </row>
    <row r="193" spans="1:34" s="18" customFormat="1" ht="14.25">
      <c r="A193" s="164">
        <v>40404</v>
      </c>
      <c r="B193" s="33" t="s">
        <v>1364</v>
      </c>
      <c r="C193" s="165" t="s">
        <v>103</v>
      </c>
      <c r="D193" s="159" t="s">
        <v>1178</v>
      </c>
      <c r="E193" s="34">
        <v>0.4986111111111111</v>
      </c>
      <c r="F193" s="157" t="s">
        <v>1145</v>
      </c>
      <c r="G193" s="157" t="s">
        <v>1146</v>
      </c>
      <c r="H193" s="33">
        <v>2.437</v>
      </c>
      <c r="I193" s="33">
        <v>0.509</v>
      </c>
      <c r="J193" s="33">
        <v>0.281</v>
      </c>
      <c r="K193" s="293">
        <v>0.8709465989104487</v>
      </c>
      <c r="L193" s="293">
        <v>0.015128385265926613</v>
      </c>
      <c r="M193" s="293">
        <v>0.06868106705744449</v>
      </c>
      <c r="N193" s="293">
        <v>0.029649903739975874</v>
      </c>
      <c r="O193" s="293">
        <v>0.07671962281593638</v>
      </c>
      <c r="P193" s="293">
        <v>0.21454597951014404</v>
      </c>
      <c r="Q193" s="293">
        <v>0</v>
      </c>
      <c r="R193" s="293">
        <v>0</v>
      </c>
      <c r="S193" s="293">
        <v>0</v>
      </c>
      <c r="T193" s="293">
        <v>0</v>
      </c>
      <c r="U193" s="293">
        <v>0</v>
      </c>
      <c r="V193" s="293">
        <v>0</v>
      </c>
      <c r="W193" s="293">
        <v>0</v>
      </c>
      <c r="X193" s="293">
        <v>0</v>
      </c>
      <c r="Y193" s="293">
        <v>0</v>
      </c>
      <c r="Z193" s="293">
        <v>0</v>
      </c>
      <c r="AA193" s="68">
        <f t="shared" si="16"/>
        <v>1.2756715572998762</v>
      </c>
      <c r="AB193" s="293">
        <f t="shared" si="17"/>
        <v>0.21454597951014404</v>
      </c>
      <c r="AC193" s="104">
        <v>0</v>
      </c>
      <c r="AD193" s="104">
        <v>0</v>
      </c>
      <c r="AE193" s="104">
        <v>0</v>
      </c>
      <c r="AF193" s="104">
        <v>0</v>
      </c>
      <c r="AG193" s="104">
        <v>0</v>
      </c>
      <c r="AH193" s="18">
        <v>0</v>
      </c>
    </row>
    <row r="194" spans="1:34" s="18" customFormat="1" ht="14.25">
      <c r="A194" s="164">
        <v>40404</v>
      </c>
      <c r="B194" s="33" t="s">
        <v>1365</v>
      </c>
      <c r="C194" s="165" t="s">
        <v>104</v>
      </c>
      <c r="D194" s="159" t="s">
        <v>1179</v>
      </c>
      <c r="E194" s="34">
        <v>0.6041666666666666</v>
      </c>
      <c r="F194" s="157" t="s">
        <v>1147</v>
      </c>
      <c r="G194" s="157" t="s">
        <v>1148</v>
      </c>
      <c r="H194" s="33">
        <v>2.351</v>
      </c>
      <c r="I194" s="33">
        <v>0.338</v>
      </c>
      <c r="J194" s="33">
        <v>0.28</v>
      </c>
      <c r="K194" s="293">
        <v>0.6873453268381019</v>
      </c>
      <c r="L194" s="293">
        <v>0.012941870280801975</v>
      </c>
      <c r="M194" s="293">
        <v>0.05894876262633156</v>
      </c>
      <c r="N194" s="293">
        <v>0.025122089493090832</v>
      </c>
      <c r="O194" s="293">
        <v>0.04293756249710015</v>
      </c>
      <c r="P194" s="293">
        <v>0.14334389351836746</v>
      </c>
      <c r="Q194" s="293">
        <v>0</v>
      </c>
      <c r="R194" s="293">
        <v>0</v>
      </c>
      <c r="S194" s="293">
        <v>0</v>
      </c>
      <c r="T194" s="293">
        <v>0</v>
      </c>
      <c r="U194" s="293">
        <v>0</v>
      </c>
      <c r="V194" s="293">
        <v>0</v>
      </c>
      <c r="W194" s="293">
        <v>0</v>
      </c>
      <c r="X194" s="293">
        <v>0</v>
      </c>
      <c r="Y194" s="293">
        <v>0</v>
      </c>
      <c r="Z194" s="293">
        <v>0</v>
      </c>
      <c r="AA194" s="68">
        <f t="shared" si="16"/>
        <v>0.9706395052537937</v>
      </c>
      <c r="AB194" s="293">
        <f t="shared" si="17"/>
        <v>0.14334389351836746</v>
      </c>
      <c r="AC194" s="104">
        <v>0</v>
      </c>
      <c r="AD194" s="104">
        <v>0</v>
      </c>
      <c r="AE194" s="104">
        <v>0</v>
      </c>
      <c r="AF194" s="104">
        <v>0</v>
      </c>
      <c r="AG194" s="104">
        <v>0</v>
      </c>
      <c r="AH194" s="18">
        <v>0</v>
      </c>
    </row>
    <row r="195" spans="1:34" s="18" customFormat="1" ht="14.25">
      <c r="A195" s="164">
        <v>40404</v>
      </c>
      <c r="B195" s="33" t="s">
        <v>1366</v>
      </c>
      <c r="C195" s="165" t="s">
        <v>105</v>
      </c>
      <c r="D195" s="159" t="s">
        <v>1180</v>
      </c>
      <c r="E195" s="34">
        <v>0.611111111111111</v>
      </c>
      <c r="F195" s="157" t="s">
        <v>1147</v>
      </c>
      <c r="G195" s="157" t="s">
        <v>1148</v>
      </c>
      <c r="H195" s="33">
        <v>2.354</v>
      </c>
      <c r="I195" s="33">
        <v>0.369</v>
      </c>
      <c r="J195" s="33">
        <v>0.255</v>
      </c>
      <c r="K195" s="293">
        <v>0.6218087584958762</v>
      </c>
      <c r="L195" s="293">
        <v>0.009619286129447839</v>
      </c>
      <c r="M195" s="293">
        <v>0.04946022357674503</v>
      </c>
      <c r="N195" s="293">
        <v>0.020105338431870498</v>
      </c>
      <c r="O195" s="293">
        <v>0</v>
      </c>
      <c r="P195" s="293">
        <v>0.16346659452615303</v>
      </c>
      <c r="Q195" s="293">
        <v>0</v>
      </c>
      <c r="R195" s="293">
        <v>0</v>
      </c>
      <c r="S195" s="293">
        <v>0</v>
      </c>
      <c r="T195" s="293">
        <v>0</v>
      </c>
      <c r="U195" s="293">
        <v>0</v>
      </c>
      <c r="V195" s="293">
        <v>0</v>
      </c>
      <c r="W195" s="293">
        <v>0</v>
      </c>
      <c r="X195" s="293">
        <v>0</v>
      </c>
      <c r="Y195" s="293">
        <v>0</v>
      </c>
      <c r="Z195" s="293">
        <v>0</v>
      </c>
      <c r="AA195" s="68">
        <f t="shared" si="16"/>
        <v>0.8644602011600926</v>
      </c>
      <c r="AB195" s="293">
        <f t="shared" si="17"/>
        <v>0.16346659452615303</v>
      </c>
      <c r="AC195" s="104">
        <v>0</v>
      </c>
      <c r="AD195" s="104">
        <v>0</v>
      </c>
      <c r="AE195" s="104">
        <v>0</v>
      </c>
      <c r="AF195" s="104">
        <v>0</v>
      </c>
      <c r="AG195" s="104">
        <v>0</v>
      </c>
      <c r="AH195" s="18">
        <v>0</v>
      </c>
    </row>
    <row r="196" spans="1:34" s="18" customFormat="1" ht="14.25">
      <c r="A196" s="164">
        <v>40404</v>
      </c>
      <c r="B196" s="33" t="s">
        <v>1367</v>
      </c>
      <c r="C196" s="165" t="s">
        <v>106</v>
      </c>
      <c r="D196" s="159" t="s">
        <v>1181</v>
      </c>
      <c r="E196" s="34">
        <v>0.6180555555555556</v>
      </c>
      <c r="F196" s="157" t="s">
        <v>1147</v>
      </c>
      <c r="G196" s="157" t="s">
        <v>1148</v>
      </c>
      <c r="H196" s="33">
        <v>2.46</v>
      </c>
      <c r="I196" s="33">
        <v>0.55</v>
      </c>
      <c r="J196" s="33">
        <v>0.289</v>
      </c>
      <c r="K196" s="293">
        <v>0.789225941414092</v>
      </c>
      <c r="L196" s="293">
        <v>0</v>
      </c>
      <c r="M196" s="293">
        <v>0.04584145510847031</v>
      </c>
      <c r="N196" s="293">
        <v>0.0214019597558168</v>
      </c>
      <c r="O196" s="293">
        <v>0</v>
      </c>
      <c r="P196" s="293">
        <v>0.17591904788278018</v>
      </c>
      <c r="Q196" s="293">
        <v>0</v>
      </c>
      <c r="R196" s="293">
        <v>0</v>
      </c>
      <c r="S196" s="293">
        <v>0</v>
      </c>
      <c r="T196" s="293">
        <v>0</v>
      </c>
      <c r="U196" s="293">
        <v>0</v>
      </c>
      <c r="V196" s="293">
        <v>0</v>
      </c>
      <c r="W196" s="293">
        <v>0</v>
      </c>
      <c r="X196" s="293">
        <v>0</v>
      </c>
      <c r="Y196" s="293">
        <v>0</v>
      </c>
      <c r="Z196" s="293">
        <v>0</v>
      </c>
      <c r="AA196" s="68">
        <f t="shared" si="16"/>
        <v>1.0323884041611593</v>
      </c>
      <c r="AB196" s="293">
        <f t="shared" si="17"/>
        <v>0.17591904788278018</v>
      </c>
      <c r="AC196" s="104">
        <v>0</v>
      </c>
      <c r="AD196" s="104">
        <v>0</v>
      </c>
      <c r="AE196" s="104">
        <v>0</v>
      </c>
      <c r="AF196" s="104">
        <v>0</v>
      </c>
      <c r="AG196" s="104">
        <v>0</v>
      </c>
      <c r="AH196" s="18">
        <v>0</v>
      </c>
    </row>
    <row r="197" spans="1:34" s="18" customFormat="1" ht="14.25">
      <c r="A197" s="164">
        <v>40404</v>
      </c>
      <c r="B197" s="33" t="s">
        <v>1368</v>
      </c>
      <c r="C197" s="165" t="s">
        <v>107</v>
      </c>
      <c r="D197" s="159" t="s">
        <v>1182</v>
      </c>
      <c r="E197" s="34">
        <v>0.6256944444444444</v>
      </c>
      <c r="F197" s="157" t="s">
        <v>1147</v>
      </c>
      <c r="G197" s="157" t="s">
        <v>1148</v>
      </c>
      <c r="H197" s="33">
        <v>2.507</v>
      </c>
      <c r="I197" s="33">
        <v>0.536</v>
      </c>
      <c r="J197" s="33">
        <v>0.291</v>
      </c>
      <c r="K197" s="293">
        <v>1.1097403348512915</v>
      </c>
      <c r="L197" s="293">
        <v>0.01251705733385441</v>
      </c>
      <c r="M197" s="293">
        <v>0.06313411208128565</v>
      </c>
      <c r="N197" s="293">
        <v>0.03251963273478113</v>
      </c>
      <c r="O197" s="293">
        <v>0</v>
      </c>
      <c r="P197" s="293">
        <v>0.21239113961890735</v>
      </c>
      <c r="Q197" s="293">
        <v>0</v>
      </c>
      <c r="R197" s="293">
        <v>0</v>
      </c>
      <c r="S197" s="293">
        <v>0</v>
      </c>
      <c r="T197" s="293">
        <v>0</v>
      </c>
      <c r="U197" s="293">
        <v>0</v>
      </c>
      <c r="V197" s="293">
        <v>0</v>
      </c>
      <c r="W197" s="293">
        <v>0</v>
      </c>
      <c r="X197" s="293">
        <v>0</v>
      </c>
      <c r="Y197" s="293">
        <v>0</v>
      </c>
      <c r="Z197" s="293">
        <v>0</v>
      </c>
      <c r="AA197" s="68">
        <f t="shared" si="16"/>
        <v>1.43030227662012</v>
      </c>
      <c r="AB197" s="293">
        <f t="shared" si="17"/>
        <v>0.21239113961890735</v>
      </c>
      <c r="AC197" s="104">
        <v>0</v>
      </c>
      <c r="AD197" s="104">
        <v>0</v>
      </c>
      <c r="AE197" s="104">
        <v>0</v>
      </c>
      <c r="AF197" s="104">
        <v>0</v>
      </c>
      <c r="AG197" s="104">
        <v>0</v>
      </c>
      <c r="AH197" s="18">
        <v>0</v>
      </c>
    </row>
    <row r="198" spans="1:34" s="18" customFormat="1" ht="14.25">
      <c r="A198" s="164">
        <v>40404</v>
      </c>
      <c r="B198" s="33" t="s">
        <v>1369</v>
      </c>
      <c r="C198" s="165" t="s">
        <v>108</v>
      </c>
      <c r="D198" s="159" t="s">
        <v>1183</v>
      </c>
      <c r="E198" s="34">
        <v>0.7951388888888888</v>
      </c>
      <c r="F198" s="157" t="s">
        <v>1149</v>
      </c>
      <c r="G198" s="157" t="s">
        <v>1150</v>
      </c>
      <c r="H198" s="33">
        <v>2.335</v>
      </c>
      <c r="I198" s="33">
        <v>0.284</v>
      </c>
      <c r="J198" s="33">
        <v>0.264</v>
      </c>
      <c r="K198" s="293">
        <v>0.8443789362683585</v>
      </c>
      <c r="L198" s="293">
        <v>0.014521506099902735</v>
      </c>
      <c r="M198" s="293">
        <v>0.06198579661002644</v>
      </c>
      <c r="N198" s="293">
        <v>0.025221492702793034</v>
      </c>
      <c r="O198" s="293">
        <v>0</v>
      </c>
      <c r="P198" s="293">
        <v>0.16614810926690607</v>
      </c>
      <c r="Q198" s="293">
        <v>0</v>
      </c>
      <c r="R198" s="293">
        <v>0</v>
      </c>
      <c r="S198" s="293">
        <v>0</v>
      </c>
      <c r="T198" s="293">
        <v>0</v>
      </c>
      <c r="U198" s="293">
        <v>0</v>
      </c>
      <c r="V198" s="293">
        <v>0</v>
      </c>
      <c r="W198" s="293">
        <v>0</v>
      </c>
      <c r="X198" s="293">
        <v>0</v>
      </c>
      <c r="Y198" s="293">
        <v>0</v>
      </c>
      <c r="Z198" s="293">
        <v>0</v>
      </c>
      <c r="AA198" s="68">
        <f t="shared" si="16"/>
        <v>1.1122558409479868</v>
      </c>
      <c r="AB198" s="293">
        <f t="shared" si="17"/>
        <v>0.16614810926690607</v>
      </c>
      <c r="AC198" s="104">
        <v>0</v>
      </c>
      <c r="AD198" s="104">
        <v>0</v>
      </c>
      <c r="AE198" s="104">
        <v>0</v>
      </c>
      <c r="AF198" s="104">
        <v>0</v>
      </c>
      <c r="AG198" s="104">
        <v>0</v>
      </c>
      <c r="AH198" s="18">
        <v>0</v>
      </c>
    </row>
    <row r="199" spans="1:34" s="18" customFormat="1" ht="14.25">
      <c r="A199" s="164">
        <v>40404</v>
      </c>
      <c r="B199" s="33" t="s">
        <v>1370</v>
      </c>
      <c r="C199" s="165" t="s">
        <v>109</v>
      </c>
      <c r="D199" s="159" t="s">
        <v>1184</v>
      </c>
      <c r="E199" s="34">
        <v>0.8041666666666667</v>
      </c>
      <c r="F199" s="157" t="s">
        <v>1149</v>
      </c>
      <c r="G199" s="157" t="s">
        <v>1150</v>
      </c>
      <c r="H199" s="33">
        <v>2.38</v>
      </c>
      <c r="I199" s="33">
        <v>0.387</v>
      </c>
      <c r="J199" s="33">
        <v>0.289</v>
      </c>
      <c r="K199" s="293">
        <v>1.3471737728095718</v>
      </c>
      <c r="L199" s="293">
        <v>0.014559292280910607</v>
      </c>
      <c r="M199" s="293">
        <v>0.0687755143146177</v>
      </c>
      <c r="N199" s="293">
        <v>0.03417742427372532</v>
      </c>
      <c r="O199" s="293">
        <v>0</v>
      </c>
      <c r="P199" s="293">
        <v>0.1934387489585635</v>
      </c>
      <c r="Q199" s="293">
        <v>0</v>
      </c>
      <c r="R199" s="293">
        <v>0</v>
      </c>
      <c r="S199" s="293">
        <v>0</v>
      </c>
      <c r="T199" s="293">
        <v>0</v>
      </c>
      <c r="U199" s="293">
        <v>0</v>
      </c>
      <c r="V199" s="293">
        <v>0</v>
      </c>
      <c r="W199" s="293">
        <v>0</v>
      </c>
      <c r="X199" s="293">
        <v>0</v>
      </c>
      <c r="Y199" s="293">
        <v>0</v>
      </c>
      <c r="Z199" s="293">
        <v>0</v>
      </c>
      <c r="AA199" s="68">
        <f t="shared" si="16"/>
        <v>1.6581247526373888</v>
      </c>
      <c r="AB199" s="293">
        <f t="shared" si="17"/>
        <v>0.1934387489585635</v>
      </c>
      <c r="AC199" s="104">
        <v>0</v>
      </c>
      <c r="AD199" s="104">
        <v>0</v>
      </c>
      <c r="AE199" s="104">
        <v>0</v>
      </c>
      <c r="AF199" s="104">
        <v>0</v>
      </c>
      <c r="AG199" s="104">
        <v>0</v>
      </c>
      <c r="AH199" s="18">
        <v>0</v>
      </c>
    </row>
    <row r="200" spans="1:34" s="18" customFormat="1" ht="14.25">
      <c r="A200" s="164">
        <v>40404</v>
      </c>
      <c r="B200" s="33" t="s">
        <v>1371</v>
      </c>
      <c r="C200" s="165" t="s">
        <v>110</v>
      </c>
      <c r="D200" s="159" t="s">
        <v>1185</v>
      </c>
      <c r="E200" s="34">
        <v>0.8125</v>
      </c>
      <c r="F200" s="157" t="s">
        <v>1149</v>
      </c>
      <c r="G200" s="157" t="s">
        <v>1150</v>
      </c>
      <c r="H200" s="33">
        <v>2.427</v>
      </c>
      <c r="I200" s="33">
        <v>0.478</v>
      </c>
      <c r="J200" s="33">
        <v>0.318</v>
      </c>
      <c r="K200" s="293">
        <v>0.8170899398188497</v>
      </c>
      <c r="L200" s="293">
        <v>0.014209268178845592</v>
      </c>
      <c r="M200" s="293">
        <v>0.06484676233669866</v>
      </c>
      <c r="N200" s="293">
        <v>0.02670276670673617</v>
      </c>
      <c r="O200" s="293">
        <v>0</v>
      </c>
      <c r="P200" s="293">
        <v>0.16818825615128874</v>
      </c>
      <c r="Q200" s="293">
        <v>0</v>
      </c>
      <c r="R200" s="293">
        <v>0</v>
      </c>
      <c r="S200" s="293">
        <v>0</v>
      </c>
      <c r="T200" s="293">
        <v>0</v>
      </c>
      <c r="U200" s="293">
        <v>0</v>
      </c>
      <c r="V200" s="293">
        <v>0</v>
      </c>
      <c r="W200" s="293">
        <v>0</v>
      </c>
      <c r="X200" s="293">
        <v>0</v>
      </c>
      <c r="Y200" s="293">
        <v>0</v>
      </c>
      <c r="Z200" s="293">
        <v>0</v>
      </c>
      <c r="AA200" s="68">
        <f t="shared" si="16"/>
        <v>1.0910369931924189</v>
      </c>
      <c r="AB200" s="293">
        <f t="shared" si="17"/>
        <v>0.16818825615128874</v>
      </c>
      <c r="AC200" s="104">
        <v>0</v>
      </c>
      <c r="AD200" s="104">
        <v>0</v>
      </c>
      <c r="AE200" s="104">
        <v>0</v>
      </c>
      <c r="AF200" s="104">
        <v>0</v>
      </c>
      <c r="AG200" s="104">
        <v>0</v>
      </c>
      <c r="AH200" s="18">
        <v>0</v>
      </c>
    </row>
    <row r="201" spans="1:34" s="18" customFormat="1" ht="14.25">
      <c r="A201" s="164">
        <v>40404</v>
      </c>
      <c r="B201" s="33" t="s">
        <v>1372</v>
      </c>
      <c r="C201" s="165" t="s">
        <v>111</v>
      </c>
      <c r="D201" s="159" t="s">
        <v>1186</v>
      </c>
      <c r="E201" s="34">
        <v>0.8222222222222223</v>
      </c>
      <c r="F201" s="157" t="s">
        <v>1149</v>
      </c>
      <c r="G201" s="157" t="s">
        <v>1150</v>
      </c>
      <c r="H201" s="33">
        <v>2.751</v>
      </c>
      <c r="I201" s="33">
        <v>1.313</v>
      </c>
      <c r="J201" s="33">
        <v>0.336</v>
      </c>
      <c r="K201" s="293">
        <v>0.545240586976874</v>
      </c>
      <c r="L201" s="293">
        <v>0.009082080710941114</v>
      </c>
      <c r="M201" s="293">
        <v>0.052153206607612204</v>
      </c>
      <c r="N201" s="293">
        <v>0.01872253032533919</v>
      </c>
      <c r="O201" s="293">
        <v>0.03534120638943876</v>
      </c>
      <c r="P201" s="293">
        <v>7.8541340739821806</v>
      </c>
      <c r="Q201" s="293">
        <v>0</v>
      </c>
      <c r="R201" s="293">
        <v>0</v>
      </c>
      <c r="S201" s="293">
        <v>0</v>
      </c>
      <c r="T201" s="293">
        <v>0</v>
      </c>
      <c r="U201" s="293">
        <v>0</v>
      </c>
      <c r="V201" s="293">
        <v>0</v>
      </c>
      <c r="W201" s="293">
        <v>0</v>
      </c>
      <c r="X201" s="293">
        <v>0</v>
      </c>
      <c r="Y201" s="293">
        <v>0</v>
      </c>
      <c r="Z201" s="293">
        <v>0</v>
      </c>
      <c r="AA201" s="68">
        <f t="shared" si="16"/>
        <v>8.514673684992387</v>
      </c>
      <c r="AB201" s="293">
        <f t="shared" si="17"/>
        <v>7.8541340739821806</v>
      </c>
      <c r="AC201" s="104">
        <v>0</v>
      </c>
      <c r="AD201" s="104">
        <v>0</v>
      </c>
      <c r="AE201" s="104">
        <v>0</v>
      </c>
      <c r="AF201" s="104">
        <v>0</v>
      </c>
      <c r="AG201" s="104">
        <v>0</v>
      </c>
      <c r="AH201" s="18">
        <v>0</v>
      </c>
    </row>
    <row r="202" spans="1:34" s="18" customFormat="1" ht="14.25">
      <c r="A202" s="164">
        <v>40404</v>
      </c>
      <c r="B202" s="260" t="s">
        <v>1373</v>
      </c>
      <c r="C202" s="165" t="s">
        <v>112</v>
      </c>
      <c r="D202" s="159" t="s">
        <v>1189</v>
      </c>
      <c r="E202" s="34">
        <v>0.9652777777777778</v>
      </c>
      <c r="F202" s="262" t="s">
        <v>1151</v>
      </c>
      <c r="G202" s="262" t="s">
        <v>1152</v>
      </c>
      <c r="H202" s="33">
        <v>2.339</v>
      </c>
      <c r="I202" s="33">
        <v>0.325</v>
      </c>
      <c r="J202" s="33">
        <v>0.238</v>
      </c>
      <c r="K202" s="293">
        <v>1.1001498864679204</v>
      </c>
      <c r="L202" s="293">
        <v>0.01842319619458023</v>
      </c>
      <c r="M202" s="293">
        <v>0.11151310959500634</v>
      </c>
      <c r="N202" s="293">
        <v>0.041036824330962327</v>
      </c>
      <c r="O202" s="293">
        <v>0</v>
      </c>
      <c r="P202" s="293">
        <v>0.20137392968211998</v>
      </c>
      <c r="Q202" s="293">
        <v>0</v>
      </c>
      <c r="R202" s="293">
        <v>0</v>
      </c>
      <c r="S202" s="293">
        <v>0</v>
      </c>
      <c r="T202" s="293">
        <v>0</v>
      </c>
      <c r="U202" s="293">
        <v>0</v>
      </c>
      <c r="V202" s="293">
        <v>0</v>
      </c>
      <c r="W202" s="293">
        <v>0</v>
      </c>
      <c r="X202" s="293">
        <v>0</v>
      </c>
      <c r="Y202" s="293">
        <v>0</v>
      </c>
      <c r="Z202" s="293">
        <v>0</v>
      </c>
      <c r="AA202" s="68">
        <f t="shared" si="16"/>
        <v>1.4724969462705892</v>
      </c>
      <c r="AB202" s="293">
        <f t="shared" si="17"/>
        <v>0.20137392968211998</v>
      </c>
      <c r="AC202" s="104">
        <v>0</v>
      </c>
      <c r="AD202" s="104">
        <v>0</v>
      </c>
      <c r="AE202" s="104">
        <v>0</v>
      </c>
      <c r="AF202" s="104">
        <v>0</v>
      </c>
      <c r="AG202" s="104">
        <v>0</v>
      </c>
      <c r="AH202" s="18">
        <v>0</v>
      </c>
    </row>
    <row r="203" spans="1:34" s="18" customFormat="1" ht="14.25">
      <c r="A203" s="164">
        <v>40404</v>
      </c>
      <c r="B203" s="260" t="s">
        <v>1374</v>
      </c>
      <c r="C203" s="165" t="s">
        <v>113</v>
      </c>
      <c r="D203" s="159" t="s">
        <v>1190</v>
      </c>
      <c r="E203" s="34">
        <v>0.9743055555555555</v>
      </c>
      <c r="F203" s="262" t="s">
        <v>1151</v>
      </c>
      <c r="G203" s="262" t="s">
        <v>1152</v>
      </c>
      <c r="H203" s="33">
        <v>2.346</v>
      </c>
      <c r="I203" s="33">
        <v>0.411</v>
      </c>
      <c r="J203" s="33">
        <v>0.254</v>
      </c>
      <c r="K203" s="293">
        <v>0.9544350491427459</v>
      </c>
      <c r="L203" s="293">
        <v>0</v>
      </c>
      <c r="M203" s="293">
        <v>0.04090881360585699</v>
      </c>
      <c r="N203" s="293">
        <v>0.01860041438143135</v>
      </c>
      <c r="O203" s="293">
        <v>0</v>
      </c>
      <c r="P203" s="293">
        <v>0.18241361086451444</v>
      </c>
      <c r="Q203" s="293">
        <v>0</v>
      </c>
      <c r="R203" s="293">
        <v>0</v>
      </c>
      <c r="S203" s="293">
        <v>0</v>
      </c>
      <c r="T203" s="293">
        <v>0</v>
      </c>
      <c r="U203" s="293">
        <v>0</v>
      </c>
      <c r="V203" s="293">
        <v>0</v>
      </c>
      <c r="W203" s="293">
        <v>0</v>
      </c>
      <c r="X203" s="293">
        <v>0</v>
      </c>
      <c r="Y203" s="293">
        <v>0</v>
      </c>
      <c r="Z203" s="293">
        <v>0</v>
      </c>
      <c r="AA203" s="68">
        <f t="shared" si="16"/>
        <v>1.1963578879945487</v>
      </c>
      <c r="AB203" s="293">
        <f t="shared" si="17"/>
        <v>0.18241361086451444</v>
      </c>
      <c r="AC203" s="104">
        <v>0</v>
      </c>
      <c r="AD203" s="104">
        <v>0</v>
      </c>
      <c r="AE203" s="104">
        <v>0</v>
      </c>
      <c r="AF203" s="104">
        <v>0</v>
      </c>
      <c r="AG203" s="104">
        <v>0</v>
      </c>
      <c r="AH203" s="18">
        <v>0</v>
      </c>
    </row>
    <row r="204" spans="1:34" s="18" customFormat="1" ht="14.25">
      <c r="A204" s="164">
        <v>40405</v>
      </c>
      <c r="B204" s="260" t="s">
        <v>1377</v>
      </c>
      <c r="C204" s="261" t="s">
        <v>801</v>
      </c>
      <c r="D204" s="159" t="s">
        <v>825</v>
      </c>
      <c r="E204" s="34">
        <v>0.13749999999999998</v>
      </c>
      <c r="F204" s="262" t="s">
        <v>1154</v>
      </c>
      <c r="G204" s="262" t="s">
        <v>1155</v>
      </c>
      <c r="H204" s="33">
        <v>2.363</v>
      </c>
      <c r="I204" s="33">
        <v>0.332</v>
      </c>
      <c r="J204" s="33">
        <v>0.269</v>
      </c>
      <c r="K204" s="293">
        <v>0.7935540489164872</v>
      </c>
      <c r="L204" s="293">
        <v>0.0057315295906729185</v>
      </c>
      <c r="M204" s="293">
        <v>0.03241192497782284</v>
      </c>
      <c r="N204" s="293">
        <v>0.01872132809529844</v>
      </c>
      <c r="O204" s="293">
        <v>0</v>
      </c>
      <c r="P204" s="293">
        <v>0.13015400632276575</v>
      </c>
      <c r="Q204" s="293">
        <v>0</v>
      </c>
      <c r="R204" s="293">
        <v>0</v>
      </c>
      <c r="S204" s="293">
        <v>0</v>
      </c>
      <c r="T204" s="293">
        <v>0</v>
      </c>
      <c r="U204" s="293">
        <v>0</v>
      </c>
      <c r="V204" s="293">
        <v>0</v>
      </c>
      <c r="W204" s="293">
        <v>0</v>
      </c>
      <c r="X204" s="293">
        <v>0</v>
      </c>
      <c r="Y204" s="293">
        <v>0</v>
      </c>
      <c r="Z204" s="293">
        <v>0</v>
      </c>
      <c r="AA204" s="68">
        <f t="shared" si="16"/>
        <v>0.9805728379030472</v>
      </c>
      <c r="AB204" s="293">
        <f t="shared" si="17"/>
        <v>0.13015400632276575</v>
      </c>
      <c r="AC204" s="104">
        <v>0</v>
      </c>
      <c r="AD204" s="104">
        <v>0</v>
      </c>
      <c r="AE204" s="104">
        <v>0</v>
      </c>
      <c r="AF204" s="104">
        <v>0</v>
      </c>
      <c r="AG204" s="104">
        <v>0</v>
      </c>
      <c r="AH204" s="18">
        <v>0</v>
      </c>
    </row>
    <row r="205" spans="1:34" s="18" customFormat="1" ht="14.25">
      <c r="A205" s="164">
        <v>40405</v>
      </c>
      <c r="B205" s="260" t="s">
        <v>1378</v>
      </c>
      <c r="C205" s="261" t="s">
        <v>802</v>
      </c>
      <c r="D205" s="159" t="s">
        <v>826</v>
      </c>
      <c r="E205" s="259">
        <v>0.14652777777777778</v>
      </c>
      <c r="F205" s="262" t="s">
        <v>1154</v>
      </c>
      <c r="G205" s="262" t="s">
        <v>1155</v>
      </c>
      <c r="H205" s="33">
        <v>2.373</v>
      </c>
      <c r="I205" s="33">
        <v>0.399</v>
      </c>
      <c r="J205" s="33">
        <v>0.286</v>
      </c>
      <c r="K205" s="293">
        <v>0.8585982028676202</v>
      </c>
      <c r="L205" s="293">
        <v>0.0075268680606722736</v>
      </c>
      <c r="M205" s="293">
        <v>0.03813613150740618</v>
      </c>
      <c r="N205" s="293">
        <v>0.019134971247575735</v>
      </c>
      <c r="O205" s="293">
        <v>0</v>
      </c>
      <c r="P205" s="293">
        <v>0.16190832070533132</v>
      </c>
      <c r="Q205" s="293">
        <v>0</v>
      </c>
      <c r="R205" s="293">
        <v>0</v>
      </c>
      <c r="S205" s="293">
        <v>0</v>
      </c>
      <c r="T205" s="293">
        <v>0</v>
      </c>
      <c r="U205" s="293">
        <v>0</v>
      </c>
      <c r="V205" s="293">
        <v>0</v>
      </c>
      <c r="W205" s="293">
        <v>0</v>
      </c>
      <c r="X205" s="293">
        <v>0</v>
      </c>
      <c r="Y205" s="293">
        <v>0</v>
      </c>
      <c r="Z205" s="293">
        <v>0</v>
      </c>
      <c r="AA205" s="68">
        <f t="shared" si="16"/>
        <v>1.0853044943886057</v>
      </c>
      <c r="AB205" s="293">
        <f t="shared" si="17"/>
        <v>0.16190832070533132</v>
      </c>
      <c r="AC205" s="104">
        <v>0</v>
      </c>
      <c r="AD205" s="104">
        <v>0</v>
      </c>
      <c r="AE205" s="104">
        <v>0</v>
      </c>
      <c r="AF205" s="104">
        <v>0</v>
      </c>
      <c r="AG205" s="104">
        <v>0</v>
      </c>
      <c r="AH205" s="18">
        <v>0</v>
      </c>
    </row>
    <row r="206" spans="1:34" s="18" customFormat="1" ht="14.25">
      <c r="A206" s="164">
        <v>40405</v>
      </c>
      <c r="B206" s="260" t="s">
        <v>1379</v>
      </c>
      <c r="C206" s="261" t="s">
        <v>803</v>
      </c>
      <c r="D206" s="159" t="s">
        <v>827</v>
      </c>
      <c r="E206" s="34">
        <v>0.15555555555555556</v>
      </c>
      <c r="F206" s="262" t="s">
        <v>1154</v>
      </c>
      <c r="G206" s="262" t="s">
        <v>1155</v>
      </c>
      <c r="H206" s="33">
        <v>2.531</v>
      </c>
      <c r="I206" s="33">
        <v>0.664</v>
      </c>
      <c r="J206" s="33">
        <v>0.303</v>
      </c>
      <c r="K206" s="293">
        <v>0.9004065337520387</v>
      </c>
      <c r="L206" s="293">
        <v>0.006282204208151773</v>
      </c>
      <c r="M206" s="293">
        <v>0.0352572685151375</v>
      </c>
      <c r="N206" s="293">
        <v>0.020096643053628373</v>
      </c>
      <c r="O206" s="293">
        <v>0</v>
      </c>
      <c r="P206" s="293">
        <v>0.18732995974124717</v>
      </c>
      <c r="Q206" s="293">
        <v>0</v>
      </c>
      <c r="R206" s="293">
        <v>0</v>
      </c>
      <c r="S206" s="293">
        <v>0</v>
      </c>
      <c r="T206" s="293">
        <v>0</v>
      </c>
      <c r="U206" s="293">
        <v>0</v>
      </c>
      <c r="V206" s="293">
        <v>0</v>
      </c>
      <c r="W206" s="293">
        <v>0</v>
      </c>
      <c r="X206" s="293">
        <v>0</v>
      </c>
      <c r="Y206" s="293">
        <v>0</v>
      </c>
      <c r="Z206" s="293">
        <v>0</v>
      </c>
      <c r="AA206" s="68">
        <f t="shared" si="16"/>
        <v>1.1493726092702035</v>
      </c>
      <c r="AB206" s="293">
        <f t="shared" si="17"/>
        <v>0.18732995974124717</v>
      </c>
      <c r="AC206" s="104">
        <v>0</v>
      </c>
      <c r="AD206" s="104">
        <v>0</v>
      </c>
      <c r="AE206" s="104">
        <v>0</v>
      </c>
      <c r="AF206" s="104">
        <v>0</v>
      </c>
      <c r="AG206" s="104">
        <v>0</v>
      </c>
      <c r="AH206" s="18">
        <v>0</v>
      </c>
    </row>
    <row r="207" spans="1:34" s="18" customFormat="1" ht="14.25">
      <c r="A207" s="164">
        <v>40405</v>
      </c>
      <c r="B207" s="260" t="s">
        <v>1380</v>
      </c>
      <c r="C207" s="261" t="s">
        <v>804</v>
      </c>
      <c r="D207" s="159" t="s">
        <v>828</v>
      </c>
      <c r="E207" s="34">
        <v>0.16527777777777777</v>
      </c>
      <c r="F207" s="262" t="s">
        <v>1154</v>
      </c>
      <c r="G207" s="262" t="s">
        <v>1155</v>
      </c>
      <c r="H207" s="33">
        <v>2.546</v>
      </c>
      <c r="I207" s="33">
        <v>0.691</v>
      </c>
      <c r="J207" s="33">
        <v>0.308</v>
      </c>
      <c r="K207" s="293">
        <v>0.6294143482465141</v>
      </c>
      <c r="L207" s="293">
        <v>0.004752607530651864</v>
      </c>
      <c r="M207" s="293">
        <v>0.03102315590560481</v>
      </c>
      <c r="N207" s="293">
        <v>0.015103378532991815</v>
      </c>
      <c r="O207" s="293">
        <v>0</v>
      </c>
      <c r="P207" s="293">
        <v>0.1433971630844194</v>
      </c>
      <c r="Q207" s="293">
        <v>0</v>
      </c>
      <c r="R207" s="293">
        <v>0</v>
      </c>
      <c r="S207" s="293">
        <v>0</v>
      </c>
      <c r="T207" s="293">
        <v>0</v>
      </c>
      <c r="U207" s="293">
        <v>0</v>
      </c>
      <c r="V207" s="293">
        <v>0</v>
      </c>
      <c r="W207" s="293">
        <v>0</v>
      </c>
      <c r="X207" s="293">
        <v>0</v>
      </c>
      <c r="Y207" s="293">
        <v>0</v>
      </c>
      <c r="Z207" s="293">
        <v>0</v>
      </c>
      <c r="AA207" s="68">
        <f t="shared" si="16"/>
        <v>0.823690653300182</v>
      </c>
      <c r="AB207" s="293">
        <f t="shared" si="17"/>
        <v>0.1433971630844194</v>
      </c>
      <c r="AC207" s="104">
        <v>0</v>
      </c>
      <c r="AD207" s="104">
        <v>0</v>
      </c>
      <c r="AE207" s="104">
        <v>0</v>
      </c>
      <c r="AF207" s="104">
        <v>0</v>
      </c>
      <c r="AG207" s="104">
        <v>0</v>
      </c>
      <c r="AH207" s="18">
        <v>0</v>
      </c>
    </row>
    <row r="208" spans="1:34" s="18" customFormat="1" ht="14.25">
      <c r="A208" s="164">
        <v>40405</v>
      </c>
      <c r="B208" s="33" t="s">
        <v>1381</v>
      </c>
      <c r="C208" s="261" t="s">
        <v>805</v>
      </c>
      <c r="D208" s="159" t="s">
        <v>829</v>
      </c>
      <c r="E208" s="170">
        <v>0.3035185185185185</v>
      </c>
      <c r="F208" s="157" t="s">
        <v>1156</v>
      </c>
      <c r="G208" s="157" t="s">
        <v>1157</v>
      </c>
      <c r="H208" s="33">
        <v>2.379</v>
      </c>
      <c r="I208" s="33">
        <v>0.357</v>
      </c>
      <c r="J208" s="33">
        <v>0.278</v>
      </c>
      <c r="K208" s="293">
        <v>0.7130034609779793</v>
      </c>
      <c r="L208" s="293">
        <v>0.0052365001619170985</v>
      </c>
      <c r="M208" s="293">
        <v>0.02814119170984456</v>
      </c>
      <c r="N208" s="293">
        <v>0.014190515705958551</v>
      </c>
      <c r="O208" s="293">
        <v>0</v>
      </c>
      <c r="P208" s="293">
        <v>0.10192849960734233</v>
      </c>
      <c r="Q208" s="293">
        <v>0</v>
      </c>
      <c r="R208" s="293">
        <v>0</v>
      </c>
      <c r="S208" s="293">
        <v>0</v>
      </c>
      <c r="T208" s="293">
        <v>0</v>
      </c>
      <c r="U208" s="293">
        <v>0</v>
      </c>
      <c r="V208" s="293">
        <v>0</v>
      </c>
      <c r="W208" s="293">
        <v>0</v>
      </c>
      <c r="X208" s="293">
        <v>0</v>
      </c>
      <c r="Y208" s="293">
        <v>0</v>
      </c>
      <c r="Z208" s="293">
        <v>0</v>
      </c>
      <c r="AA208" s="68">
        <f t="shared" si="16"/>
        <v>0.8625001681630418</v>
      </c>
      <c r="AB208" s="293">
        <f t="shared" si="17"/>
        <v>0.10192849960734233</v>
      </c>
      <c r="AC208" s="104">
        <v>0</v>
      </c>
      <c r="AD208" s="104">
        <v>0</v>
      </c>
      <c r="AE208" s="104">
        <v>0</v>
      </c>
      <c r="AF208" s="104">
        <v>0</v>
      </c>
      <c r="AG208" s="104">
        <v>0</v>
      </c>
      <c r="AH208" s="18">
        <v>0</v>
      </c>
    </row>
    <row r="209" spans="1:34" s="18" customFormat="1" ht="14.25">
      <c r="A209" s="164">
        <v>40405</v>
      </c>
      <c r="B209" s="33" t="s">
        <v>1382</v>
      </c>
      <c r="C209" s="261" t="s">
        <v>806</v>
      </c>
      <c r="D209" s="159" t="s">
        <v>830</v>
      </c>
      <c r="E209" s="170">
        <v>0.3129398148148148</v>
      </c>
      <c r="F209" s="157" t="s">
        <v>1156</v>
      </c>
      <c r="G209" s="157" t="s">
        <v>1157</v>
      </c>
      <c r="H209" s="33">
        <v>2.384</v>
      </c>
      <c r="I209" s="33">
        <v>0.42</v>
      </c>
      <c r="J209" s="33">
        <v>0.292</v>
      </c>
      <c r="K209" s="293">
        <v>0.7154173686756635</v>
      </c>
      <c r="L209" s="293">
        <v>0.006391479139906918</v>
      </c>
      <c r="M209" s="293">
        <v>0.030738402255325536</v>
      </c>
      <c r="N209" s="293">
        <v>0.014463192486696584</v>
      </c>
      <c r="O209" s="293">
        <v>0</v>
      </c>
      <c r="P209" s="293">
        <v>0.10896075145345831</v>
      </c>
      <c r="Q209" s="293">
        <v>0</v>
      </c>
      <c r="R209" s="293">
        <v>0</v>
      </c>
      <c r="S209" s="293">
        <v>0</v>
      </c>
      <c r="T209" s="293">
        <v>0</v>
      </c>
      <c r="U209" s="293">
        <v>0</v>
      </c>
      <c r="V209" s="293">
        <v>0</v>
      </c>
      <c r="W209" s="293">
        <v>0</v>
      </c>
      <c r="X209" s="293">
        <v>0</v>
      </c>
      <c r="Y209" s="293">
        <v>0</v>
      </c>
      <c r="Z209" s="293">
        <v>0</v>
      </c>
      <c r="AA209" s="68">
        <f t="shared" si="16"/>
        <v>0.8759711940110508</v>
      </c>
      <c r="AB209" s="293">
        <f t="shared" si="17"/>
        <v>0.10896075145345831</v>
      </c>
      <c r="AC209" s="104">
        <v>0</v>
      </c>
      <c r="AD209" s="104">
        <v>0</v>
      </c>
      <c r="AE209" s="104">
        <v>0</v>
      </c>
      <c r="AF209" s="104">
        <v>0</v>
      </c>
      <c r="AG209" s="104">
        <v>0</v>
      </c>
      <c r="AH209" s="18">
        <v>0</v>
      </c>
    </row>
    <row r="210" spans="1:34" s="18" customFormat="1" ht="14.25">
      <c r="A210" s="164">
        <v>40405</v>
      </c>
      <c r="B210" s="33" t="s">
        <v>1383</v>
      </c>
      <c r="C210" s="261" t="s">
        <v>807</v>
      </c>
      <c r="D210" s="159" t="s">
        <v>831</v>
      </c>
      <c r="E210" s="170">
        <v>0.32033564814814813</v>
      </c>
      <c r="F210" s="157" t="s">
        <v>1156</v>
      </c>
      <c r="G210" s="157" t="s">
        <v>1157</v>
      </c>
      <c r="H210" s="33">
        <v>2.437</v>
      </c>
      <c r="I210" s="33">
        <v>0.4846</v>
      </c>
      <c r="J210" s="33">
        <v>0.2911</v>
      </c>
      <c r="K210" s="293">
        <v>0.6135098495197773</v>
      </c>
      <c r="L210" s="293">
        <v>0.009144567382394962</v>
      </c>
      <c r="M210" s="293">
        <v>0.03381842261687506</v>
      </c>
      <c r="N210" s="293">
        <v>0.01437591899304433</v>
      </c>
      <c r="O210" s="293">
        <v>0</v>
      </c>
      <c r="P210" s="293">
        <v>0.09611903325589455</v>
      </c>
      <c r="Q210" s="293">
        <v>0</v>
      </c>
      <c r="R210" s="293">
        <v>0</v>
      </c>
      <c r="S210" s="293">
        <v>0</v>
      </c>
      <c r="T210" s="293">
        <v>0</v>
      </c>
      <c r="U210" s="293">
        <v>0</v>
      </c>
      <c r="V210" s="293">
        <v>0</v>
      </c>
      <c r="W210" s="293">
        <v>0</v>
      </c>
      <c r="X210" s="293">
        <v>0</v>
      </c>
      <c r="Y210" s="293">
        <v>0</v>
      </c>
      <c r="Z210" s="293">
        <v>0</v>
      </c>
      <c r="AA210" s="68">
        <f t="shared" si="16"/>
        <v>0.7669677917679862</v>
      </c>
      <c r="AB210" s="293">
        <f t="shared" si="17"/>
        <v>0.09611903325589455</v>
      </c>
      <c r="AC210" s="104">
        <v>0</v>
      </c>
      <c r="AD210" s="104">
        <v>0</v>
      </c>
      <c r="AE210" s="104">
        <v>0</v>
      </c>
      <c r="AF210" s="104">
        <v>0</v>
      </c>
      <c r="AG210" s="104">
        <v>0</v>
      </c>
      <c r="AH210" s="18">
        <v>0</v>
      </c>
    </row>
    <row r="211" spans="1:34" s="18" customFormat="1" ht="14.25">
      <c r="A211" s="164">
        <v>40405</v>
      </c>
      <c r="B211" s="33" t="s">
        <v>1384</v>
      </c>
      <c r="C211" s="261" t="s">
        <v>808</v>
      </c>
      <c r="D211" s="159" t="s">
        <v>832</v>
      </c>
      <c r="E211" s="34">
        <v>0.32797453703703705</v>
      </c>
      <c r="F211" s="157" t="s">
        <v>1156</v>
      </c>
      <c r="G211" s="157" t="s">
        <v>1157</v>
      </c>
      <c r="H211" s="33">
        <v>2.553</v>
      </c>
      <c r="I211" s="33">
        <v>0.722</v>
      </c>
      <c r="J211" s="33">
        <v>0.296</v>
      </c>
      <c r="K211" s="293">
        <v>0.9712352941176471</v>
      </c>
      <c r="L211" s="293">
        <v>0.007496670366259712</v>
      </c>
      <c r="M211" s="293">
        <v>0.04419089900110988</v>
      </c>
      <c r="N211" s="293">
        <v>0.0198157602663707</v>
      </c>
      <c r="O211" s="293">
        <v>0</v>
      </c>
      <c r="P211" s="293">
        <v>0.19254521744060782</v>
      </c>
      <c r="Q211" s="293">
        <v>0</v>
      </c>
      <c r="R211" s="293">
        <v>0</v>
      </c>
      <c r="S211" s="293">
        <v>0</v>
      </c>
      <c r="T211" s="293">
        <v>0</v>
      </c>
      <c r="U211" s="293">
        <v>0</v>
      </c>
      <c r="V211" s="293">
        <v>0</v>
      </c>
      <c r="W211" s="293">
        <v>0</v>
      </c>
      <c r="X211" s="293">
        <v>0</v>
      </c>
      <c r="Y211" s="293">
        <v>0</v>
      </c>
      <c r="Z211" s="293">
        <v>0</v>
      </c>
      <c r="AA211" s="68">
        <f t="shared" si="16"/>
        <v>1.235283841191995</v>
      </c>
      <c r="AB211" s="293">
        <f t="shared" si="17"/>
        <v>0.19254521744060782</v>
      </c>
      <c r="AC211" s="104">
        <v>0</v>
      </c>
      <c r="AD211" s="104">
        <v>0</v>
      </c>
      <c r="AE211" s="104">
        <v>0</v>
      </c>
      <c r="AF211" s="104">
        <v>0</v>
      </c>
      <c r="AG211" s="104">
        <v>0</v>
      </c>
      <c r="AH211" s="18">
        <v>0</v>
      </c>
    </row>
    <row r="212" spans="1:34" s="18" customFormat="1" ht="14.25">
      <c r="A212" s="164">
        <v>40405</v>
      </c>
      <c r="B212" s="33" t="s">
        <v>1385</v>
      </c>
      <c r="C212" s="261" t="s">
        <v>809</v>
      </c>
      <c r="D212" s="159" t="s">
        <v>833</v>
      </c>
      <c r="E212" s="34">
        <v>0.46319444444444446</v>
      </c>
      <c r="F212" s="157" t="s">
        <v>1158</v>
      </c>
      <c r="G212" s="157" t="s">
        <v>1159</v>
      </c>
      <c r="H212" s="33">
        <v>2.35</v>
      </c>
      <c r="I212" s="33">
        <v>0.347</v>
      </c>
      <c r="J212" s="33">
        <v>0.25</v>
      </c>
      <c r="K212" s="293">
        <v>0.9646846496188476</v>
      </c>
      <c r="L212" s="293">
        <v>0.004670402303071251</v>
      </c>
      <c r="M212" s="293">
        <v>0.037508261974354834</v>
      </c>
      <c r="N212" s="293">
        <v>0.018246478562930542</v>
      </c>
      <c r="O212" s="293">
        <v>0</v>
      </c>
      <c r="P212" s="293">
        <v>0.1317751564341635</v>
      </c>
      <c r="Q212" s="293">
        <v>0</v>
      </c>
      <c r="R212" s="293">
        <v>0</v>
      </c>
      <c r="S212" s="293">
        <v>0</v>
      </c>
      <c r="T212" s="293">
        <v>0</v>
      </c>
      <c r="U212" s="293">
        <v>0</v>
      </c>
      <c r="V212" s="293">
        <v>0</v>
      </c>
      <c r="W212" s="293">
        <v>0</v>
      </c>
      <c r="X212" s="293">
        <v>0</v>
      </c>
      <c r="Y212" s="293">
        <v>0</v>
      </c>
      <c r="Z212" s="293">
        <v>0</v>
      </c>
      <c r="AA212" s="68">
        <f t="shared" si="16"/>
        <v>1.1568849488933677</v>
      </c>
      <c r="AB212" s="293">
        <f t="shared" si="17"/>
        <v>0.1317751564341635</v>
      </c>
      <c r="AC212" s="104">
        <v>0</v>
      </c>
      <c r="AD212" s="104">
        <v>0</v>
      </c>
      <c r="AE212" s="104">
        <v>0</v>
      </c>
      <c r="AF212" s="104">
        <v>0</v>
      </c>
      <c r="AG212" s="104">
        <v>0</v>
      </c>
      <c r="AH212" s="18">
        <v>0</v>
      </c>
    </row>
    <row r="213" spans="1:34" s="18" customFormat="1" ht="14.25">
      <c r="A213" s="164">
        <v>40405</v>
      </c>
      <c r="B213" s="33" t="s">
        <v>1386</v>
      </c>
      <c r="C213" s="261" t="s">
        <v>810</v>
      </c>
      <c r="D213" s="159" t="s">
        <v>834</v>
      </c>
      <c r="E213" s="34">
        <v>0.46458333333333335</v>
      </c>
      <c r="F213" s="157" t="s">
        <v>1158</v>
      </c>
      <c r="G213" s="157" t="s">
        <v>1159</v>
      </c>
      <c r="H213" s="33">
        <v>2.377</v>
      </c>
      <c r="I213" s="33">
        <v>0.396</v>
      </c>
      <c r="J213" s="33">
        <v>0.258</v>
      </c>
      <c r="K213" s="293">
        <v>0.6979644370327999</v>
      </c>
      <c r="L213" s="293">
        <v>0.006663693390601216</v>
      </c>
      <c r="M213" s="293">
        <v>0.032552525183971455</v>
      </c>
      <c r="N213" s="293">
        <v>0.017463472333989396</v>
      </c>
      <c r="O213" s="293">
        <v>0</v>
      </c>
      <c r="P213" s="293">
        <v>0.11848078214101071</v>
      </c>
      <c r="Q213" s="293">
        <v>0</v>
      </c>
      <c r="R213" s="293">
        <v>0</v>
      </c>
      <c r="S213" s="293">
        <v>0</v>
      </c>
      <c r="T213" s="293">
        <v>0</v>
      </c>
      <c r="U213" s="293">
        <v>0</v>
      </c>
      <c r="V213" s="293">
        <v>0</v>
      </c>
      <c r="W213" s="293">
        <v>0</v>
      </c>
      <c r="X213" s="293">
        <v>0</v>
      </c>
      <c r="Y213" s="293">
        <v>0</v>
      </c>
      <c r="Z213" s="293">
        <v>0</v>
      </c>
      <c r="AA213" s="68">
        <f t="shared" si="16"/>
        <v>0.8731249100823726</v>
      </c>
      <c r="AB213" s="293">
        <f t="shared" si="17"/>
        <v>0.11848078214101071</v>
      </c>
      <c r="AC213" s="104">
        <v>0</v>
      </c>
      <c r="AD213" s="104">
        <v>0</v>
      </c>
      <c r="AE213" s="104">
        <v>0</v>
      </c>
      <c r="AF213" s="104">
        <v>0</v>
      </c>
      <c r="AG213" s="104">
        <v>0</v>
      </c>
      <c r="AH213" s="18">
        <v>0</v>
      </c>
    </row>
    <row r="214" spans="1:34" s="18" customFormat="1" ht="14.25">
      <c r="A214" s="164">
        <v>40405</v>
      </c>
      <c r="B214" s="33" t="s">
        <v>1387</v>
      </c>
      <c r="C214" s="261" t="s">
        <v>811</v>
      </c>
      <c r="D214" s="159" t="s">
        <v>835</v>
      </c>
      <c r="E214" s="34">
        <v>0.47152777777777777</v>
      </c>
      <c r="F214" s="157" t="s">
        <v>1158</v>
      </c>
      <c r="G214" s="157" t="s">
        <v>1159</v>
      </c>
      <c r="H214" s="33">
        <v>2.513</v>
      </c>
      <c r="I214" s="33">
        <v>0.686</v>
      </c>
      <c r="J214" s="33">
        <v>0.31</v>
      </c>
      <c r="K214" s="293">
        <v>1.1070642492950535</v>
      </c>
      <c r="L214" s="293">
        <v>0.005953643004983305</v>
      </c>
      <c r="M214" s="293">
        <v>0.04104880177120068</v>
      </c>
      <c r="N214" s="293">
        <v>0.02244722817189878</v>
      </c>
      <c r="O214" s="293">
        <v>0</v>
      </c>
      <c r="P214" s="293">
        <v>0.18367331848630758</v>
      </c>
      <c r="Q214" s="293">
        <v>0</v>
      </c>
      <c r="R214" s="293">
        <v>0</v>
      </c>
      <c r="S214" s="293">
        <v>0</v>
      </c>
      <c r="T214" s="293">
        <v>0</v>
      </c>
      <c r="U214" s="293">
        <v>0</v>
      </c>
      <c r="V214" s="293">
        <v>0</v>
      </c>
      <c r="W214" s="293">
        <v>0</v>
      </c>
      <c r="X214" s="293">
        <v>0</v>
      </c>
      <c r="Y214" s="293">
        <v>0</v>
      </c>
      <c r="Z214" s="293">
        <v>0</v>
      </c>
      <c r="AA214" s="68">
        <f t="shared" si="16"/>
        <v>1.360187240729444</v>
      </c>
      <c r="AB214" s="293">
        <f t="shared" si="17"/>
        <v>0.18367331848630758</v>
      </c>
      <c r="AC214" s="104">
        <v>0</v>
      </c>
      <c r="AD214" s="104">
        <v>0</v>
      </c>
      <c r="AE214" s="104">
        <v>0</v>
      </c>
      <c r="AF214" s="104">
        <v>0</v>
      </c>
      <c r="AG214" s="104">
        <v>0</v>
      </c>
      <c r="AH214" s="18">
        <v>0</v>
      </c>
    </row>
    <row r="215" spans="1:34" s="18" customFormat="1" ht="14.25">
      <c r="A215" s="164">
        <v>40405</v>
      </c>
      <c r="B215" s="33" t="s">
        <v>1388</v>
      </c>
      <c r="C215" s="261" t="s">
        <v>812</v>
      </c>
      <c r="D215" s="159" t="s">
        <v>836</v>
      </c>
      <c r="E215" s="34">
        <v>0.4777777777777778</v>
      </c>
      <c r="F215" s="157" t="s">
        <v>1158</v>
      </c>
      <c r="G215" s="157" t="s">
        <v>1159</v>
      </c>
      <c r="H215" s="33">
        <v>2.535</v>
      </c>
      <c r="I215" s="33">
        <v>0.6677</v>
      </c>
      <c r="J215" s="33">
        <v>0.31</v>
      </c>
      <c r="K215" s="293">
        <v>0.9922861540476814</v>
      </c>
      <c r="L215" s="293">
        <v>0.007287027333857305</v>
      </c>
      <c r="M215" s="293">
        <v>0.0372543882630338</v>
      </c>
      <c r="N215" s="293">
        <v>0.019791393764736705</v>
      </c>
      <c r="O215" s="293">
        <v>0</v>
      </c>
      <c r="P215" s="293">
        <v>0.15666998889065226</v>
      </c>
      <c r="Q215" s="293">
        <v>0</v>
      </c>
      <c r="R215" s="293">
        <v>0</v>
      </c>
      <c r="S215" s="293">
        <v>0</v>
      </c>
      <c r="T215" s="293">
        <v>0</v>
      </c>
      <c r="U215" s="293">
        <v>0</v>
      </c>
      <c r="V215" s="293">
        <v>0</v>
      </c>
      <c r="W215" s="293">
        <v>0</v>
      </c>
      <c r="X215" s="293">
        <v>0</v>
      </c>
      <c r="Y215" s="293">
        <v>0</v>
      </c>
      <c r="Z215" s="293">
        <v>0</v>
      </c>
      <c r="AA215" s="68">
        <f t="shared" si="16"/>
        <v>1.2132889522999615</v>
      </c>
      <c r="AB215" s="293">
        <f t="shared" si="17"/>
        <v>0.15666998889065226</v>
      </c>
      <c r="AC215" s="104">
        <v>0</v>
      </c>
      <c r="AD215" s="104">
        <v>0</v>
      </c>
      <c r="AE215" s="104">
        <v>0</v>
      </c>
      <c r="AF215" s="104">
        <v>0</v>
      </c>
      <c r="AG215" s="104">
        <v>0</v>
      </c>
      <c r="AH215" s="18">
        <v>0</v>
      </c>
    </row>
    <row r="216" spans="1:34" s="18" customFormat="1" ht="14.25">
      <c r="A216" s="164">
        <v>40405</v>
      </c>
      <c r="B216" s="33" t="s">
        <v>1389</v>
      </c>
      <c r="C216" s="261" t="s">
        <v>813</v>
      </c>
      <c r="D216" s="159" t="s">
        <v>837</v>
      </c>
      <c r="E216" s="34">
        <v>0.5993055555555555</v>
      </c>
      <c r="F216" s="157" t="s">
        <v>1160</v>
      </c>
      <c r="G216" s="157" t="s">
        <v>1161</v>
      </c>
      <c r="H216" s="33">
        <v>2.366</v>
      </c>
      <c r="I216" s="33">
        <v>0.376</v>
      </c>
      <c r="J216" s="33">
        <v>0.283</v>
      </c>
      <c r="K216" s="293">
        <v>0.7203181442161865</v>
      </c>
      <c r="L216" s="293">
        <v>0.0050920308837722325</v>
      </c>
      <c r="M216" s="293">
        <v>0.023717427271473874</v>
      </c>
      <c r="N216" s="293">
        <v>0.011545567351440784</v>
      </c>
      <c r="O216" s="293">
        <v>0</v>
      </c>
      <c r="P216" s="293">
        <v>0.1034234242969269</v>
      </c>
      <c r="Q216" s="293">
        <v>0</v>
      </c>
      <c r="R216" s="293">
        <v>0</v>
      </c>
      <c r="S216" s="293">
        <v>0</v>
      </c>
      <c r="T216" s="293">
        <v>0</v>
      </c>
      <c r="U216" s="293">
        <v>0</v>
      </c>
      <c r="V216" s="293">
        <v>0</v>
      </c>
      <c r="W216" s="293">
        <v>0</v>
      </c>
      <c r="X216" s="293">
        <v>0</v>
      </c>
      <c r="Y216" s="293">
        <v>0</v>
      </c>
      <c r="Z216" s="293">
        <v>0</v>
      </c>
      <c r="AA216" s="68">
        <f t="shared" si="16"/>
        <v>0.8640965940198001</v>
      </c>
      <c r="AB216" s="293">
        <f t="shared" si="17"/>
        <v>0.1034234242969269</v>
      </c>
      <c r="AC216" s="104">
        <v>0</v>
      </c>
      <c r="AD216" s="104">
        <v>0</v>
      </c>
      <c r="AE216" s="104">
        <v>0</v>
      </c>
      <c r="AF216" s="104">
        <v>0</v>
      </c>
      <c r="AG216" s="104">
        <v>0</v>
      </c>
      <c r="AH216" s="18">
        <v>0</v>
      </c>
    </row>
    <row r="217" spans="1:34" s="18" customFormat="1" ht="14.25">
      <c r="A217" s="164">
        <v>40405</v>
      </c>
      <c r="B217" s="33" t="s">
        <v>1127</v>
      </c>
      <c r="C217" s="261" t="s">
        <v>814</v>
      </c>
      <c r="D217" s="159" t="s">
        <v>838</v>
      </c>
      <c r="E217" s="34">
        <v>0.6083333333333333</v>
      </c>
      <c r="F217" s="157" t="s">
        <v>1160</v>
      </c>
      <c r="G217" s="157" t="s">
        <v>1161</v>
      </c>
      <c r="H217" s="33">
        <v>2.342</v>
      </c>
      <c r="I217" s="33">
        <v>0.368</v>
      </c>
      <c r="J217" s="33">
        <v>0.264</v>
      </c>
      <c r="K217" s="293">
        <v>0.7201101716431116</v>
      </c>
      <c r="L217" s="293">
        <v>0.0044976496203232835</v>
      </c>
      <c r="M217" s="293">
        <v>0.02908277490979312</v>
      </c>
      <c r="N217" s="293">
        <v>0.013249832665276698</v>
      </c>
      <c r="O217" s="293">
        <v>0</v>
      </c>
      <c r="P217" s="293">
        <v>0.12622803704085253</v>
      </c>
      <c r="Q217" s="293">
        <v>0</v>
      </c>
      <c r="R217" s="293">
        <v>0</v>
      </c>
      <c r="S217" s="293">
        <v>0</v>
      </c>
      <c r="T217" s="293">
        <v>0</v>
      </c>
      <c r="U217" s="293">
        <v>0</v>
      </c>
      <c r="V217" s="293">
        <v>0</v>
      </c>
      <c r="W217" s="293">
        <v>0</v>
      </c>
      <c r="X217" s="293">
        <v>0</v>
      </c>
      <c r="Y217" s="293">
        <v>0</v>
      </c>
      <c r="Z217" s="293">
        <v>0</v>
      </c>
      <c r="AA217" s="68">
        <f t="shared" si="16"/>
        <v>0.8931684658793573</v>
      </c>
      <c r="AB217" s="293">
        <f t="shared" si="17"/>
        <v>0.12622803704085253</v>
      </c>
      <c r="AC217" s="104">
        <v>0</v>
      </c>
      <c r="AD217" s="104">
        <v>0</v>
      </c>
      <c r="AE217" s="104">
        <v>0</v>
      </c>
      <c r="AF217" s="104">
        <v>0</v>
      </c>
      <c r="AG217" s="104">
        <v>0</v>
      </c>
      <c r="AH217" s="18">
        <v>0</v>
      </c>
    </row>
    <row r="218" spans="1:34" s="18" customFormat="1" ht="14.25">
      <c r="A218" s="164">
        <v>40405</v>
      </c>
      <c r="B218" s="33" t="s">
        <v>1128</v>
      </c>
      <c r="C218" s="261" t="s">
        <v>815</v>
      </c>
      <c r="D218" s="159" t="s">
        <v>839</v>
      </c>
      <c r="E218" s="34">
        <v>0.6159722222222223</v>
      </c>
      <c r="F218" s="157" t="s">
        <v>1160</v>
      </c>
      <c r="G218" s="157" t="s">
        <v>1161</v>
      </c>
      <c r="H218" s="33">
        <v>2.249</v>
      </c>
      <c r="I218" s="33">
        <v>0.31</v>
      </c>
      <c r="J218" s="33">
        <v>0.283</v>
      </c>
      <c r="K218" s="293">
        <v>0.6221280707209809</v>
      </c>
      <c r="L218" s="293">
        <v>0.005746634978454977</v>
      </c>
      <c r="M218" s="293">
        <v>0.027943560925769623</v>
      </c>
      <c r="N218" s="293">
        <v>0.016362556083692418</v>
      </c>
      <c r="O218" s="293">
        <v>0</v>
      </c>
      <c r="P218" s="293">
        <v>0.09507984441517871</v>
      </c>
      <c r="Q218" s="293">
        <v>0</v>
      </c>
      <c r="R218" s="293">
        <v>0</v>
      </c>
      <c r="S218" s="293">
        <v>0</v>
      </c>
      <c r="T218" s="293">
        <v>0</v>
      </c>
      <c r="U218" s="293">
        <v>0</v>
      </c>
      <c r="V218" s="293">
        <v>0</v>
      </c>
      <c r="W218" s="293">
        <v>0</v>
      </c>
      <c r="X218" s="293">
        <v>0</v>
      </c>
      <c r="Y218" s="293">
        <v>0</v>
      </c>
      <c r="Z218" s="293">
        <v>0</v>
      </c>
      <c r="AA218" s="68">
        <f t="shared" si="16"/>
        <v>0.7672606671240766</v>
      </c>
      <c r="AB218" s="293">
        <f t="shared" si="17"/>
        <v>0.09507984441517871</v>
      </c>
      <c r="AC218" s="104">
        <v>0</v>
      </c>
      <c r="AD218" s="104">
        <v>0</v>
      </c>
      <c r="AE218" s="104">
        <v>0</v>
      </c>
      <c r="AF218" s="104">
        <v>0</v>
      </c>
      <c r="AG218" s="104">
        <v>0</v>
      </c>
      <c r="AH218" s="18">
        <v>0</v>
      </c>
    </row>
    <row r="219" spans="1:34" s="18" customFormat="1" ht="14.25">
      <c r="A219" s="164">
        <v>40405</v>
      </c>
      <c r="B219" s="33" t="s">
        <v>1129</v>
      </c>
      <c r="C219" s="261" t="s">
        <v>816</v>
      </c>
      <c r="D219" s="159" t="s">
        <v>840</v>
      </c>
      <c r="E219" s="34">
        <v>0.6208333333333333</v>
      </c>
      <c r="F219" s="157" t="s">
        <v>1160</v>
      </c>
      <c r="G219" s="157" t="s">
        <v>1161</v>
      </c>
      <c r="H219" s="33">
        <v>2.505</v>
      </c>
      <c r="I219" s="33">
        <v>0.602</v>
      </c>
      <c r="J219" s="33">
        <v>0.298</v>
      </c>
      <c r="K219" s="293">
        <v>0.9600052118124629</v>
      </c>
      <c r="L219" s="293">
        <v>0.007509781324093989</v>
      </c>
      <c r="M219" s="293">
        <v>0.03743292544171946</v>
      </c>
      <c r="N219" s="293">
        <v>0.02200742866790478</v>
      </c>
      <c r="O219" s="293">
        <v>0</v>
      </c>
      <c r="P219" s="293">
        <v>0.16799986432859615</v>
      </c>
      <c r="Q219" s="293">
        <v>0</v>
      </c>
      <c r="R219" s="293">
        <v>0</v>
      </c>
      <c r="S219" s="293">
        <v>0</v>
      </c>
      <c r="T219" s="293">
        <v>0</v>
      </c>
      <c r="U219" s="293">
        <v>0</v>
      </c>
      <c r="V219" s="293">
        <v>0</v>
      </c>
      <c r="W219" s="293">
        <v>0</v>
      </c>
      <c r="X219" s="293">
        <v>0</v>
      </c>
      <c r="Y219" s="293">
        <v>0</v>
      </c>
      <c r="Z219" s="293">
        <v>0</v>
      </c>
      <c r="AA219" s="68">
        <f aca="true" t="shared" si="18" ref="AA219:AA247">SUM(K219:Z219)</f>
        <v>1.1949552115747775</v>
      </c>
      <c r="AB219" s="293">
        <f aca="true" t="shared" si="19" ref="AB219:AB247">SUM(P219:Z219)</f>
        <v>0.16799986432859615</v>
      </c>
      <c r="AC219" s="104">
        <v>0</v>
      </c>
      <c r="AD219" s="104">
        <v>0</v>
      </c>
      <c r="AE219" s="104">
        <v>0</v>
      </c>
      <c r="AF219" s="104">
        <v>0</v>
      </c>
      <c r="AG219" s="104">
        <v>0</v>
      </c>
      <c r="AH219" s="18">
        <v>0</v>
      </c>
    </row>
    <row r="220" spans="1:34" s="18" customFormat="1" ht="14.25">
      <c r="A220" s="164">
        <v>40405</v>
      </c>
      <c r="B220" s="33" t="s">
        <v>1130</v>
      </c>
      <c r="C220" s="261" t="s">
        <v>817</v>
      </c>
      <c r="D220" s="159" t="s">
        <v>703</v>
      </c>
      <c r="E220" s="34">
        <v>0.7819444444444444</v>
      </c>
      <c r="F220" s="157" t="s">
        <v>1162</v>
      </c>
      <c r="G220" s="157" t="s">
        <v>1163</v>
      </c>
      <c r="H220" s="33">
        <v>2.291</v>
      </c>
      <c r="I220" s="33">
        <v>0.324</v>
      </c>
      <c r="J220" s="33">
        <v>0.266</v>
      </c>
      <c r="K220" s="293">
        <v>0.7330651758031533</v>
      </c>
      <c r="L220" s="293">
        <v>0.00622765353915166</v>
      </c>
      <c r="M220" s="293">
        <v>0.02772478395672538</v>
      </c>
      <c r="N220" s="293">
        <v>0.016077247839567252</v>
      </c>
      <c r="O220" s="293">
        <v>0</v>
      </c>
      <c r="P220" s="293">
        <v>0.09290612523602818</v>
      </c>
      <c r="Q220" s="293">
        <v>0</v>
      </c>
      <c r="R220" s="293">
        <v>0</v>
      </c>
      <c r="S220" s="293">
        <v>0</v>
      </c>
      <c r="T220" s="293">
        <v>0</v>
      </c>
      <c r="U220" s="293">
        <v>0</v>
      </c>
      <c r="V220" s="293">
        <v>0</v>
      </c>
      <c r="W220" s="293">
        <v>0</v>
      </c>
      <c r="X220" s="293">
        <v>0</v>
      </c>
      <c r="Y220" s="293">
        <v>0</v>
      </c>
      <c r="Z220" s="293">
        <v>0</v>
      </c>
      <c r="AA220" s="68">
        <f t="shared" si="18"/>
        <v>0.8760009863746258</v>
      </c>
      <c r="AB220" s="293">
        <f t="shared" si="19"/>
        <v>0.09290612523602818</v>
      </c>
      <c r="AC220" s="104">
        <v>0</v>
      </c>
      <c r="AD220" s="104">
        <v>0</v>
      </c>
      <c r="AE220" s="104">
        <v>0</v>
      </c>
      <c r="AF220" s="104">
        <v>0</v>
      </c>
      <c r="AG220" s="104">
        <v>0</v>
      </c>
      <c r="AH220" s="18">
        <v>0</v>
      </c>
    </row>
    <row r="221" spans="1:34" s="18" customFormat="1" ht="14.25">
      <c r="A221" s="164">
        <v>40405</v>
      </c>
      <c r="B221" s="33" t="s">
        <v>1131</v>
      </c>
      <c r="C221" s="261" t="s">
        <v>818</v>
      </c>
      <c r="D221" s="159" t="s">
        <v>704</v>
      </c>
      <c r="E221" s="34">
        <v>0.7916666666666666</v>
      </c>
      <c r="F221" s="157" t="s">
        <v>1162</v>
      </c>
      <c r="G221" s="157" t="s">
        <v>1163</v>
      </c>
      <c r="H221" s="33">
        <v>2.325</v>
      </c>
      <c r="I221" s="33">
        <v>0.335</v>
      </c>
      <c r="J221" s="33">
        <v>0.286</v>
      </c>
      <c r="K221" s="293">
        <v>0.9323202002770824</v>
      </c>
      <c r="L221" s="293">
        <v>0.01113676688622609</v>
      </c>
      <c r="M221" s="293">
        <v>0.05818000631942251</v>
      </c>
      <c r="N221" s="293">
        <v>0.023393610901813997</v>
      </c>
      <c r="O221" s="293">
        <v>0</v>
      </c>
      <c r="P221" s="293">
        <v>0.1479791894159461</v>
      </c>
      <c r="Q221" s="293">
        <v>0</v>
      </c>
      <c r="R221" s="293">
        <v>0</v>
      </c>
      <c r="S221" s="293">
        <v>0</v>
      </c>
      <c r="T221" s="293">
        <v>0</v>
      </c>
      <c r="U221" s="293">
        <v>0</v>
      </c>
      <c r="V221" s="293">
        <v>0</v>
      </c>
      <c r="W221" s="293">
        <v>0</v>
      </c>
      <c r="X221" s="293">
        <v>0</v>
      </c>
      <c r="Y221" s="293">
        <v>0</v>
      </c>
      <c r="Z221" s="293">
        <v>0</v>
      </c>
      <c r="AA221" s="68">
        <f t="shared" si="18"/>
        <v>1.1730097738004912</v>
      </c>
      <c r="AB221" s="293">
        <f t="shared" si="19"/>
        <v>0.1479791894159461</v>
      </c>
      <c r="AC221" s="104">
        <v>0</v>
      </c>
      <c r="AD221" s="104">
        <v>0</v>
      </c>
      <c r="AE221" s="104">
        <v>0</v>
      </c>
      <c r="AF221" s="104">
        <v>0</v>
      </c>
      <c r="AG221" s="104">
        <v>0</v>
      </c>
      <c r="AH221" s="18">
        <v>0</v>
      </c>
    </row>
    <row r="222" spans="1:34" s="18" customFormat="1" ht="14.25">
      <c r="A222" s="164">
        <v>40405</v>
      </c>
      <c r="B222" s="33" t="s">
        <v>1132</v>
      </c>
      <c r="C222" s="261" t="s">
        <v>819</v>
      </c>
      <c r="D222" s="159" t="s">
        <v>705</v>
      </c>
      <c r="E222" s="34">
        <v>0.8048611111111111</v>
      </c>
      <c r="F222" s="157" t="s">
        <v>1162</v>
      </c>
      <c r="G222" s="157" t="s">
        <v>1163</v>
      </c>
      <c r="H222" s="33">
        <v>2.338</v>
      </c>
      <c r="I222" s="33">
        <v>0.403</v>
      </c>
      <c r="J222" s="33">
        <v>0.305</v>
      </c>
      <c r="K222" s="293">
        <v>0.4669492479615677</v>
      </c>
      <c r="L222" s="293">
        <v>0.006856545033168507</v>
      </c>
      <c r="M222" s="293">
        <v>0.03209604323634555</v>
      </c>
      <c r="N222" s="293">
        <v>0.01615920883492686</v>
      </c>
      <c r="O222" s="293">
        <v>0</v>
      </c>
      <c r="P222" s="293">
        <v>0.09703700005616471</v>
      </c>
      <c r="Q222" s="293">
        <v>0</v>
      </c>
      <c r="R222" s="293">
        <v>0</v>
      </c>
      <c r="S222" s="293">
        <v>0</v>
      </c>
      <c r="T222" s="293">
        <v>0</v>
      </c>
      <c r="U222" s="293">
        <v>0</v>
      </c>
      <c r="V222" s="293">
        <v>0</v>
      </c>
      <c r="W222" s="293">
        <v>0</v>
      </c>
      <c r="X222" s="293">
        <v>0</v>
      </c>
      <c r="Y222" s="293">
        <v>0</v>
      </c>
      <c r="Z222" s="293">
        <v>0</v>
      </c>
      <c r="AA222" s="68">
        <f t="shared" si="18"/>
        <v>0.6190980451221733</v>
      </c>
      <c r="AB222" s="293">
        <f t="shared" si="19"/>
        <v>0.09703700005616471</v>
      </c>
      <c r="AC222" s="104">
        <v>0</v>
      </c>
      <c r="AD222" s="104">
        <v>0</v>
      </c>
      <c r="AE222" s="104">
        <v>0</v>
      </c>
      <c r="AF222" s="104">
        <v>0</v>
      </c>
      <c r="AG222" s="104">
        <v>0</v>
      </c>
      <c r="AH222" s="18">
        <v>0</v>
      </c>
    </row>
    <row r="223" spans="1:34" s="18" customFormat="1" ht="14.25">
      <c r="A223" s="164">
        <v>40405</v>
      </c>
      <c r="B223" s="33" t="s">
        <v>1133</v>
      </c>
      <c r="C223" s="261" t="s">
        <v>820</v>
      </c>
      <c r="D223" s="159" t="s">
        <v>706</v>
      </c>
      <c r="E223" s="34">
        <v>0.8152777777777778</v>
      </c>
      <c r="F223" s="157" t="s">
        <v>1162</v>
      </c>
      <c r="G223" s="157" t="s">
        <v>1163</v>
      </c>
      <c r="H223" s="33">
        <v>2.508</v>
      </c>
      <c r="I223" s="33">
        <v>0.61</v>
      </c>
      <c r="J223" s="33">
        <v>0.289</v>
      </c>
      <c r="K223" s="293">
        <v>0.4414553660252833</v>
      </c>
      <c r="L223" s="293">
        <v>0.006181908621066169</v>
      </c>
      <c r="M223" s="293">
        <v>0.025590226384878557</v>
      </c>
      <c r="N223" s="293">
        <v>0.01063863344090457</v>
      </c>
      <c r="O223" s="293">
        <v>0</v>
      </c>
      <c r="P223" s="293">
        <v>0.08249474733805776</v>
      </c>
      <c r="Q223" s="293">
        <v>0</v>
      </c>
      <c r="R223" s="293">
        <v>0</v>
      </c>
      <c r="S223" s="293">
        <v>0</v>
      </c>
      <c r="T223" s="293">
        <v>0</v>
      </c>
      <c r="U223" s="293">
        <v>0</v>
      </c>
      <c r="V223" s="293">
        <v>0</v>
      </c>
      <c r="W223" s="293">
        <v>0</v>
      </c>
      <c r="X223" s="293">
        <v>0</v>
      </c>
      <c r="Y223" s="293">
        <v>0</v>
      </c>
      <c r="Z223" s="293">
        <v>0</v>
      </c>
      <c r="AA223" s="68">
        <f t="shared" si="18"/>
        <v>0.5663608818101903</v>
      </c>
      <c r="AB223" s="293">
        <f t="shared" si="19"/>
        <v>0.08249474733805776</v>
      </c>
      <c r="AC223" s="104">
        <v>0</v>
      </c>
      <c r="AD223" s="104">
        <v>0</v>
      </c>
      <c r="AE223" s="104">
        <v>0</v>
      </c>
      <c r="AF223" s="104">
        <v>0</v>
      </c>
      <c r="AG223" s="104">
        <v>0</v>
      </c>
      <c r="AH223" s="18">
        <v>0</v>
      </c>
    </row>
    <row r="224" spans="1:34" s="18" customFormat="1" ht="14.25">
      <c r="A224" s="164">
        <v>40405</v>
      </c>
      <c r="B224" s="33" t="s">
        <v>1134</v>
      </c>
      <c r="C224" s="261" t="s">
        <v>821</v>
      </c>
      <c r="D224" s="159" t="s">
        <v>707</v>
      </c>
      <c r="E224" s="34">
        <v>0.9631944444444445</v>
      </c>
      <c r="F224" s="157" t="s">
        <v>1164</v>
      </c>
      <c r="G224" s="157" t="s">
        <v>1165</v>
      </c>
      <c r="H224" s="33">
        <v>2.278</v>
      </c>
      <c r="I224" s="33">
        <v>0.284</v>
      </c>
      <c r="J224" s="33">
        <v>0.261</v>
      </c>
      <c r="K224" s="293">
        <v>0.5132546791161434</v>
      </c>
      <c r="L224" s="293">
        <v>0.006842283155181884</v>
      </c>
      <c r="M224" s="293">
        <v>0.02198709282183447</v>
      </c>
      <c r="N224" s="293">
        <v>0.009470721196501754</v>
      </c>
      <c r="O224" s="293">
        <v>0</v>
      </c>
      <c r="P224" s="293">
        <v>0.07441701537623492</v>
      </c>
      <c r="Q224" s="293">
        <v>0</v>
      </c>
      <c r="R224" s="293">
        <v>0</v>
      </c>
      <c r="S224" s="293">
        <v>0</v>
      </c>
      <c r="T224" s="293">
        <v>0</v>
      </c>
      <c r="U224" s="293">
        <v>0</v>
      </c>
      <c r="V224" s="293">
        <v>0</v>
      </c>
      <c r="W224" s="293">
        <v>0</v>
      </c>
      <c r="X224" s="293">
        <v>0</v>
      </c>
      <c r="Y224" s="293">
        <v>0</v>
      </c>
      <c r="Z224" s="293">
        <v>0</v>
      </c>
      <c r="AA224" s="68">
        <f t="shared" si="18"/>
        <v>0.6259717916658963</v>
      </c>
      <c r="AB224" s="293">
        <f t="shared" si="19"/>
        <v>0.07441701537623492</v>
      </c>
      <c r="AC224" s="104">
        <v>0</v>
      </c>
      <c r="AD224" s="104">
        <v>0</v>
      </c>
      <c r="AE224" s="104">
        <v>0</v>
      </c>
      <c r="AF224" s="104">
        <v>0</v>
      </c>
      <c r="AG224" s="104">
        <v>0</v>
      </c>
      <c r="AH224" s="18">
        <v>0</v>
      </c>
    </row>
    <row r="225" spans="1:34" s="18" customFormat="1" ht="14.25">
      <c r="A225" s="164">
        <v>40405</v>
      </c>
      <c r="B225" s="33" t="s">
        <v>1135</v>
      </c>
      <c r="C225" s="261" t="s">
        <v>822</v>
      </c>
      <c r="D225" s="159" t="s">
        <v>708</v>
      </c>
      <c r="E225" s="34">
        <v>0.9722222222222222</v>
      </c>
      <c r="F225" s="157" t="s">
        <v>1164</v>
      </c>
      <c r="G225" s="157" t="s">
        <v>1165</v>
      </c>
      <c r="H225" s="33">
        <v>2.38</v>
      </c>
      <c r="I225" s="33">
        <v>0.419</v>
      </c>
      <c r="J225" s="33">
        <v>0.305</v>
      </c>
      <c r="K225" s="293">
        <v>0.4711208003548832</v>
      </c>
      <c r="L225" s="293">
        <v>0.003273913754056641</v>
      </c>
      <c r="M225" s="293">
        <v>0.02609908710980365</v>
      </c>
      <c r="N225" s="293">
        <v>0.012173425789731736</v>
      </c>
      <c r="O225" s="293">
        <v>0</v>
      </c>
      <c r="P225" s="293">
        <v>0.07254095741281237</v>
      </c>
      <c r="Q225" s="293">
        <v>0</v>
      </c>
      <c r="R225" s="293">
        <v>0</v>
      </c>
      <c r="S225" s="293">
        <v>0</v>
      </c>
      <c r="T225" s="293">
        <v>0</v>
      </c>
      <c r="U225" s="293">
        <v>0</v>
      </c>
      <c r="V225" s="293">
        <v>0</v>
      </c>
      <c r="W225" s="293">
        <v>0</v>
      </c>
      <c r="X225" s="293">
        <v>0</v>
      </c>
      <c r="Y225" s="293">
        <v>0</v>
      </c>
      <c r="Z225" s="293">
        <v>0</v>
      </c>
      <c r="AA225" s="68">
        <f t="shared" si="18"/>
        <v>0.5852081844212876</v>
      </c>
      <c r="AB225" s="293">
        <f t="shared" si="19"/>
        <v>0.07254095741281237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18">
        <v>0</v>
      </c>
    </row>
    <row r="226" spans="1:34" s="18" customFormat="1" ht="14.25">
      <c r="A226" s="164">
        <v>40405</v>
      </c>
      <c r="B226" s="33" t="s">
        <v>1136</v>
      </c>
      <c r="C226" s="261" t="s">
        <v>823</v>
      </c>
      <c r="D226" s="159" t="s">
        <v>709</v>
      </c>
      <c r="E226" s="34">
        <v>0.9812500000000001</v>
      </c>
      <c r="F226" s="157" t="s">
        <v>1164</v>
      </c>
      <c r="G226" s="157" t="s">
        <v>1165</v>
      </c>
      <c r="H226" s="33">
        <v>2.466</v>
      </c>
      <c r="I226" s="33">
        <v>0.541</v>
      </c>
      <c r="J226" s="33">
        <v>0.317</v>
      </c>
      <c r="K226" s="293">
        <v>0.559703263714271</v>
      </c>
      <c r="L226" s="293">
        <v>0</v>
      </c>
      <c r="M226" s="293">
        <v>0</v>
      </c>
      <c r="N226" s="293">
        <v>0</v>
      </c>
      <c r="O226" s="293">
        <v>0</v>
      </c>
      <c r="P226" s="293">
        <v>0.11991332862369651</v>
      </c>
      <c r="Q226" s="293">
        <v>0</v>
      </c>
      <c r="R226" s="293">
        <v>0</v>
      </c>
      <c r="S226" s="293">
        <v>0</v>
      </c>
      <c r="T226" s="293">
        <v>0</v>
      </c>
      <c r="U226" s="293">
        <v>0</v>
      </c>
      <c r="V226" s="293">
        <v>0</v>
      </c>
      <c r="W226" s="293">
        <v>0</v>
      </c>
      <c r="X226" s="293">
        <v>0</v>
      </c>
      <c r="Y226" s="293">
        <v>0</v>
      </c>
      <c r="Z226" s="293">
        <v>0</v>
      </c>
      <c r="AA226" s="68">
        <f t="shared" si="18"/>
        <v>0.6796165923379676</v>
      </c>
      <c r="AB226" s="293">
        <f t="shared" si="19"/>
        <v>0.11991332862369651</v>
      </c>
      <c r="AC226" s="104">
        <v>0</v>
      </c>
      <c r="AD226" s="104">
        <v>0</v>
      </c>
      <c r="AE226" s="104">
        <v>0</v>
      </c>
      <c r="AF226" s="104">
        <v>0</v>
      </c>
      <c r="AG226" s="104">
        <v>0</v>
      </c>
      <c r="AH226" s="18">
        <v>0</v>
      </c>
    </row>
    <row r="227" spans="1:34" s="18" customFormat="1" ht="14.25">
      <c r="A227" s="164">
        <v>40405</v>
      </c>
      <c r="B227" s="33" t="s">
        <v>1137</v>
      </c>
      <c r="C227" s="261" t="s">
        <v>824</v>
      </c>
      <c r="D227" s="159" t="s">
        <v>710</v>
      </c>
      <c r="E227" s="34">
        <v>0.9902777777777777</v>
      </c>
      <c r="F227" s="157" t="s">
        <v>1164</v>
      </c>
      <c r="G227" s="157" t="s">
        <v>1165</v>
      </c>
      <c r="H227" s="33">
        <v>2.498</v>
      </c>
      <c r="I227" s="33">
        <v>0.536</v>
      </c>
      <c r="J227" s="33">
        <v>0.322</v>
      </c>
      <c r="K227" s="293">
        <v>0.6503996734375572</v>
      </c>
      <c r="L227" s="293">
        <v>0.01058890906210779</v>
      </c>
      <c r="M227" s="293">
        <v>0.03455834866633361</v>
      </c>
      <c r="N227" s="293">
        <v>0.013428661946945789</v>
      </c>
      <c r="O227" s="293">
        <v>0</v>
      </c>
      <c r="P227" s="293">
        <v>0.1348507208922742</v>
      </c>
      <c r="Q227" s="293">
        <v>0</v>
      </c>
      <c r="R227" s="293">
        <v>0</v>
      </c>
      <c r="S227" s="293">
        <v>0</v>
      </c>
      <c r="T227" s="293">
        <v>0</v>
      </c>
      <c r="U227" s="293">
        <v>0</v>
      </c>
      <c r="V227" s="293">
        <v>0</v>
      </c>
      <c r="W227" s="293">
        <v>0</v>
      </c>
      <c r="X227" s="293">
        <v>0</v>
      </c>
      <c r="Y227" s="293">
        <v>0</v>
      </c>
      <c r="Z227" s="293">
        <v>0</v>
      </c>
      <c r="AA227" s="68">
        <f t="shared" si="18"/>
        <v>0.8438263140052186</v>
      </c>
      <c r="AB227" s="293">
        <f t="shared" si="19"/>
        <v>0.1348507208922742</v>
      </c>
      <c r="AC227" s="104">
        <v>0</v>
      </c>
      <c r="AD227" s="104">
        <v>0</v>
      </c>
      <c r="AE227" s="104">
        <v>0</v>
      </c>
      <c r="AF227" s="104">
        <v>0</v>
      </c>
      <c r="AG227" s="104">
        <v>0</v>
      </c>
      <c r="AH227" s="18">
        <v>0</v>
      </c>
    </row>
    <row r="228" spans="1:34" s="18" customFormat="1" ht="14.25">
      <c r="A228" s="94">
        <v>40409</v>
      </c>
      <c r="B228" s="85" t="s">
        <v>711</v>
      </c>
      <c r="C228" s="14" t="s">
        <v>381</v>
      </c>
      <c r="D228" s="159" t="s">
        <v>579</v>
      </c>
      <c r="E228" s="84">
        <v>0.3020833333333333</v>
      </c>
      <c r="F228" s="85" t="s">
        <v>731</v>
      </c>
      <c r="G228" s="85" t="s">
        <v>732</v>
      </c>
      <c r="H228" s="90">
        <v>2.2998</v>
      </c>
      <c r="I228" s="90">
        <v>0.3114</v>
      </c>
      <c r="J228" s="90">
        <v>0.2296</v>
      </c>
      <c r="K228" s="293">
        <v>2.6496966499604326</v>
      </c>
      <c r="L228" s="293">
        <v>0.014501450804537063</v>
      </c>
      <c r="M228" s="293">
        <v>0.07285017145871801</v>
      </c>
      <c r="N228" s="293">
        <v>0.03974544974940649</v>
      </c>
      <c r="O228" s="293">
        <v>0.060861250329728306</v>
      </c>
      <c r="P228" s="293">
        <v>0.13487149722712097</v>
      </c>
      <c r="Q228" s="293">
        <v>0.012031329227962866</v>
      </c>
      <c r="R228" s="293">
        <v>0</v>
      </c>
      <c r="S228" s="293">
        <v>0</v>
      </c>
      <c r="T228" s="293">
        <v>0</v>
      </c>
      <c r="U228" s="293">
        <v>0.0014650488660514316</v>
      </c>
      <c r="V228" s="293">
        <v>0</v>
      </c>
      <c r="W228" s="293">
        <v>0</v>
      </c>
      <c r="X228" s="293">
        <v>0</v>
      </c>
      <c r="Y228" s="293">
        <v>0</v>
      </c>
      <c r="Z228" s="293">
        <v>0</v>
      </c>
      <c r="AA228" s="68">
        <f t="shared" si="18"/>
        <v>2.9860228476239574</v>
      </c>
      <c r="AB228" s="293">
        <f t="shared" si="19"/>
        <v>0.14836787532113527</v>
      </c>
      <c r="AC228" s="104">
        <v>0</v>
      </c>
      <c r="AD228" s="104">
        <v>0</v>
      </c>
      <c r="AE228" s="104">
        <v>0</v>
      </c>
      <c r="AF228" s="104">
        <v>0</v>
      </c>
      <c r="AG228" s="104">
        <v>0</v>
      </c>
      <c r="AH228" s="18">
        <v>0</v>
      </c>
    </row>
    <row r="229" spans="1:34" s="18" customFormat="1" ht="14.25">
      <c r="A229" s="94">
        <v>40409</v>
      </c>
      <c r="B229" s="85" t="s">
        <v>712</v>
      </c>
      <c r="C229" s="14" t="s">
        <v>380</v>
      </c>
      <c r="D229" s="159" t="s">
        <v>580</v>
      </c>
      <c r="E229" s="84">
        <v>0.3090277777777778</v>
      </c>
      <c r="F229" s="85" t="s">
        <v>731</v>
      </c>
      <c r="G229" s="85" t="s">
        <v>732</v>
      </c>
      <c r="H229" s="90">
        <v>2.378</v>
      </c>
      <c r="I229" s="90">
        <v>0.427</v>
      </c>
      <c r="J229" s="90">
        <v>0.262</v>
      </c>
      <c r="K229" s="293">
        <v>2.7575002828264994</v>
      </c>
      <c r="L229" s="293">
        <v>0.01727518052608488</v>
      </c>
      <c r="M229" s="293">
        <v>0.0825012485755202</v>
      </c>
      <c r="N229" s="293">
        <v>0.045923642363822494</v>
      </c>
      <c r="O229" s="293">
        <v>0.05931326966747882</v>
      </c>
      <c r="P229" s="293">
        <v>0.1590436374773571</v>
      </c>
      <c r="Q229" s="293">
        <v>0.015169809519972493</v>
      </c>
      <c r="R229" s="293">
        <v>0</v>
      </c>
      <c r="S229" s="293">
        <v>0</v>
      </c>
      <c r="T229" s="293">
        <v>0</v>
      </c>
      <c r="U229" s="293">
        <v>0.002159997831146015</v>
      </c>
      <c r="V229" s="293">
        <v>0</v>
      </c>
      <c r="W229" s="293">
        <v>0</v>
      </c>
      <c r="X229" s="293">
        <v>0</v>
      </c>
      <c r="Y229" s="293">
        <v>0</v>
      </c>
      <c r="Z229" s="293">
        <v>0</v>
      </c>
      <c r="AA229" s="68">
        <f t="shared" si="18"/>
        <v>3.1388870687878816</v>
      </c>
      <c r="AB229" s="293">
        <f t="shared" si="19"/>
        <v>0.1763734448284756</v>
      </c>
      <c r="AC229" s="104">
        <v>0</v>
      </c>
      <c r="AD229" s="104">
        <v>0</v>
      </c>
      <c r="AE229" s="104">
        <v>0</v>
      </c>
      <c r="AF229" s="104">
        <v>0</v>
      </c>
      <c r="AG229" s="104">
        <v>0</v>
      </c>
      <c r="AH229" s="18">
        <v>0</v>
      </c>
    </row>
    <row r="230" spans="1:34" s="18" customFormat="1" ht="14.25">
      <c r="A230" s="94">
        <v>40409</v>
      </c>
      <c r="B230" s="85" t="s">
        <v>713</v>
      </c>
      <c r="C230" s="118" t="s">
        <v>382</v>
      </c>
      <c r="D230" s="159" t="s">
        <v>581</v>
      </c>
      <c r="E230" s="84">
        <v>0.31527777777777777</v>
      </c>
      <c r="F230" s="85" t="s">
        <v>731</v>
      </c>
      <c r="G230" s="85" t="s">
        <v>732</v>
      </c>
      <c r="H230" s="90">
        <v>2.407</v>
      </c>
      <c r="I230" s="90">
        <v>0.481</v>
      </c>
      <c r="J230" s="90">
        <v>0.254</v>
      </c>
      <c r="K230" s="293">
        <v>3.0709268801539555</v>
      </c>
      <c r="L230" s="293">
        <v>0.016787349034630986</v>
      </c>
      <c r="M230" s="293">
        <v>0.09111204035934929</v>
      </c>
      <c r="N230" s="293">
        <v>0.054816413521461146</v>
      </c>
      <c r="O230" s="293">
        <v>0.07102121383800505</v>
      </c>
      <c r="P230" s="293">
        <v>0.19963073984454316</v>
      </c>
      <c r="Q230" s="293">
        <v>0.019612521619094624</v>
      </c>
      <c r="R230" s="293">
        <v>0</v>
      </c>
      <c r="S230" s="293">
        <v>0</v>
      </c>
      <c r="T230" s="293">
        <v>0</v>
      </c>
      <c r="U230" s="293">
        <v>0.0027610666972461644</v>
      </c>
      <c r="V230" s="293">
        <v>0</v>
      </c>
      <c r="W230" s="293">
        <v>0</v>
      </c>
      <c r="X230" s="293">
        <v>0</v>
      </c>
      <c r="Y230" s="293">
        <v>0</v>
      </c>
      <c r="Z230" s="293">
        <v>0</v>
      </c>
      <c r="AA230" s="68">
        <f t="shared" si="18"/>
        <v>3.5266682250682857</v>
      </c>
      <c r="AB230" s="293">
        <f t="shared" si="19"/>
        <v>0.22200432816088395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18">
        <v>0</v>
      </c>
    </row>
    <row r="231" spans="1:34" s="18" customFormat="1" ht="14.25">
      <c r="A231" s="94">
        <v>40409</v>
      </c>
      <c r="B231" s="85" t="s">
        <v>714</v>
      </c>
      <c r="C231" s="14" t="s">
        <v>383</v>
      </c>
      <c r="D231" s="159" t="s">
        <v>582</v>
      </c>
      <c r="E231" s="84">
        <v>0.3215277777777778</v>
      </c>
      <c r="F231" s="85" t="s">
        <v>731</v>
      </c>
      <c r="G231" s="85" t="s">
        <v>732</v>
      </c>
      <c r="H231" s="112">
        <v>2.428</v>
      </c>
      <c r="I231" s="112">
        <v>0.505</v>
      </c>
      <c r="J231" s="112">
        <v>0.074</v>
      </c>
      <c r="K231" s="293">
        <v>3.4810768577409976</v>
      </c>
      <c r="L231" s="293">
        <v>0.01760249052656481</v>
      </c>
      <c r="M231" s="293">
        <v>0.09744698225307433</v>
      </c>
      <c r="N231" s="293">
        <v>0.05831845278388597</v>
      </c>
      <c r="O231" s="293">
        <v>0.062236372005660553</v>
      </c>
      <c r="P231" s="293">
        <v>0.21317685468222655</v>
      </c>
      <c r="Q231" s="293">
        <v>0.02013704511253468</v>
      </c>
      <c r="R231" s="293">
        <v>0</v>
      </c>
      <c r="S231" s="293">
        <v>0</v>
      </c>
      <c r="T231" s="293">
        <v>0</v>
      </c>
      <c r="U231" s="293">
        <v>0.0025368358677473717</v>
      </c>
      <c r="V231" s="293">
        <v>0</v>
      </c>
      <c r="W231" s="293">
        <v>0</v>
      </c>
      <c r="X231" s="293">
        <v>0</v>
      </c>
      <c r="Y231" s="293">
        <v>0</v>
      </c>
      <c r="Z231" s="293">
        <v>0</v>
      </c>
      <c r="AA231" s="68">
        <f t="shared" si="18"/>
        <v>3.9525318909726916</v>
      </c>
      <c r="AB231" s="293">
        <f t="shared" si="19"/>
        <v>0.23585073566250858</v>
      </c>
      <c r="AC231" s="104">
        <v>0</v>
      </c>
      <c r="AD231" s="104">
        <v>0</v>
      </c>
      <c r="AE231" s="104">
        <v>0</v>
      </c>
      <c r="AF231" s="104">
        <v>0</v>
      </c>
      <c r="AG231" s="104">
        <v>0</v>
      </c>
      <c r="AH231" s="18">
        <v>0</v>
      </c>
    </row>
    <row r="232" spans="1:34" s="18" customFormat="1" ht="14.25">
      <c r="A232" s="94">
        <v>40409</v>
      </c>
      <c r="B232" s="85" t="s">
        <v>715</v>
      </c>
      <c r="C232" s="14" t="s">
        <v>384</v>
      </c>
      <c r="D232" s="159" t="s">
        <v>583</v>
      </c>
      <c r="E232" s="84">
        <v>0.4840277777777778</v>
      </c>
      <c r="F232" s="85" t="s">
        <v>733</v>
      </c>
      <c r="G232" s="85" t="s">
        <v>734</v>
      </c>
      <c r="H232" s="112">
        <v>2.34</v>
      </c>
      <c r="I232" s="112">
        <v>0.366</v>
      </c>
      <c r="J232" s="112">
        <v>0.247</v>
      </c>
      <c r="K232" s="293">
        <v>2.4795215778933675</v>
      </c>
      <c r="L232" s="293">
        <v>0.01114663411739016</v>
      </c>
      <c r="M232" s="293">
        <v>0.07364003187738777</v>
      </c>
      <c r="N232" s="293">
        <v>0.04373874353073798</v>
      </c>
      <c r="O232" s="293">
        <v>0.06541275431455218</v>
      </c>
      <c r="P232" s="293">
        <v>0.1396894372836889</v>
      </c>
      <c r="Q232" s="293">
        <v>0.01364057366728937</v>
      </c>
      <c r="R232" s="293">
        <v>0</v>
      </c>
      <c r="S232" s="293">
        <v>0</v>
      </c>
      <c r="T232" s="293">
        <v>0</v>
      </c>
      <c r="U232" s="293">
        <v>0.0017826117435926195</v>
      </c>
      <c r="V232" s="293">
        <v>0</v>
      </c>
      <c r="W232" s="293">
        <v>0</v>
      </c>
      <c r="X232" s="293">
        <v>0</v>
      </c>
      <c r="Y232" s="293">
        <v>0</v>
      </c>
      <c r="Z232" s="293">
        <v>0</v>
      </c>
      <c r="AA232" s="68">
        <f t="shared" si="18"/>
        <v>2.8285723644280067</v>
      </c>
      <c r="AB232" s="293">
        <f t="shared" si="19"/>
        <v>0.1551126226945709</v>
      </c>
      <c r="AC232" s="104">
        <v>0</v>
      </c>
      <c r="AD232" s="104">
        <v>0</v>
      </c>
      <c r="AE232" s="104">
        <v>0</v>
      </c>
      <c r="AF232" s="104">
        <v>0</v>
      </c>
      <c r="AG232" s="104">
        <v>0</v>
      </c>
      <c r="AH232" s="18">
        <v>0</v>
      </c>
    </row>
    <row r="233" spans="1:34" s="18" customFormat="1" ht="14.25">
      <c r="A233" s="94">
        <v>40409</v>
      </c>
      <c r="B233" s="85" t="s">
        <v>716</v>
      </c>
      <c r="C233" s="14" t="s">
        <v>385</v>
      </c>
      <c r="D233" s="159" t="s">
        <v>584</v>
      </c>
      <c r="E233" s="84">
        <v>0.4895833333333333</v>
      </c>
      <c r="F233" s="85" t="s">
        <v>733</v>
      </c>
      <c r="G233" s="85" t="s">
        <v>734</v>
      </c>
      <c r="H233" s="90">
        <v>2.314</v>
      </c>
      <c r="I233" s="90">
        <v>0.326</v>
      </c>
      <c r="J233" s="90">
        <v>0.256</v>
      </c>
      <c r="K233" s="293">
        <v>2.4794639685307596</v>
      </c>
      <c r="L233" s="293">
        <v>0.014358976438622816</v>
      </c>
      <c r="M233" s="293">
        <v>0.07859953769414818</v>
      </c>
      <c r="N233" s="293">
        <v>0.04538999959446855</v>
      </c>
      <c r="O233" s="293">
        <v>0.06201078713654244</v>
      </c>
      <c r="P233" s="293">
        <v>0.13635243050262078</v>
      </c>
      <c r="Q233" s="293">
        <v>0.014036839824559944</v>
      </c>
      <c r="R233" s="293">
        <v>0</v>
      </c>
      <c r="S233" s="293">
        <v>0</v>
      </c>
      <c r="T233" s="293">
        <v>0</v>
      </c>
      <c r="U233" s="293">
        <v>0.0023677511514648515</v>
      </c>
      <c r="V233" s="293">
        <v>0</v>
      </c>
      <c r="W233" s="293">
        <v>0</v>
      </c>
      <c r="X233" s="293">
        <v>0</v>
      </c>
      <c r="Y233" s="293">
        <v>0</v>
      </c>
      <c r="Z233" s="293">
        <v>0</v>
      </c>
      <c r="AA233" s="68">
        <f t="shared" si="18"/>
        <v>2.832580290873188</v>
      </c>
      <c r="AB233" s="293">
        <f t="shared" si="19"/>
        <v>0.15275702147864556</v>
      </c>
      <c r="AC233" s="104">
        <v>30.32476215224836</v>
      </c>
      <c r="AD233" s="104">
        <v>0</v>
      </c>
      <c r="AE233" s="104">
        <v>0</v>
      </c>
      <c r="AF233" s="104">
        <v>0</v>
      </c>
      <c r="AG233" s="104">
        <v>0</v>
      </c>
      <c r="AH233" s="18">
        <v>0.1352264566341318</v>
      </c>
    </row>
    <row r="234" spans="1:34" s="18" customFormat="1" ht="14.25">
      <c r="A234" s="94">
        <v>40409</v>
      </c>
      <c r="B234" s="85" t="s">
        <v>717</v>
      </c>
      <c r="C234" s="14" t="s">
        <v>386</v>
      </c>
      <c r="D234" s="159" t="s">
        <v>585</v>
      </c>
      <c r="E234" s="84">
        <v>0.49583333333333335</v>
      </c>
      <c r="F234" s="85" t="s">
        <v>733</v>
      </c>
      <c r="G234" s="85" t="s">
        <v>734</v>
      </c>
      <c r="H234" s="90">
        <v>2.36</v>
      </c>
      <c r="I234" s="90">
        <v>0.441</v>
      </c>
      <c r="J234" s="90">
        <v>0.262</v>
      </c>
      <c r="K234" s="293">
        <v>3.164392811041605</v>
      </c>
      <c r="L234" s="293">
        <v>0.016693232435671643</v>
      </c>
      <c r="M234" s="293">
        <v>0.09508123899262604</v>
      </c>
      <c r="N234" s="293">
        <v>0.0567886427417964</v>
      </c>
      <c r="O234" s="293">
        <v>0.07030974815650984</v>
      </c>
      <c r="P234" s="293">
        <v>0.19837508839385923</v>
      </c>
      <c r="Q234" s="293">
        <v>0.02155598061498338</v>
      </c>
      <c r="R234" s="293">
        <v>0</v>
      </c>
      <c r="S234" s="293">
        <v>0</v>
      </c>
      <c r="T234" s="293">
        <v>0</v>
      </c>
      <c r="U234" s="293">
        <v>0.003177486495612618</v>
      </c>
      <c r="V234" s="293">
        <v>0</v>
      </c>
      <c r="W234" s="293">
        <v>0</v>
      </c>
      <c r="X234" s="293">
        <v>0</v>
      </c>
      <c r="Y234" s="293">
        <v>0</v>
      </c>
      <c r="Z234" s="293">
        <v>0</v>
      </c>
      <c r="AA234" s="68">
        <f t="shared" si="18"/>
        <v>3.626374228872664</v>
      </c>
      <c r="AB234" s="293">
        <f t="shared" si="19"/>
        <v>0.2231085555044552</v>
      </c>
      <c r="AC234" s="104">
        <v>0</v>
      </c>
      <c r="AD234" s="104">
        <v>0</v>
      </c>
      <c r="AE234" s="104">
        <v>0</v>
      </c>
      <c r="AF234" s="104">
        <v>0</v>
      </c>
      <c r="AG234" s="104">
        <v>0</v>
      </c>
      <c r="AH234" s="18">
        <v>0</v>
      </c>
    </row>
    <row r="235" spans="1:34" s="18" customFormat="1" ht="14.25">
      <c r="A235" s="94">
        <v>40409</v>
      </c>
      <c r="B235" s="85" t="s">
        <v>718</v>
      </c>
      <c r="C235" s="14" t="s">
        <v>387</v>
      </c>
      <c r="D235" s="159" t="s">
        <v>586</v>
      </c>
      <c r="E235" s="84">
        <v>0.5027777777777778</v>
      </c>
      <c r="F235" s="85" t="s">
        <v>733</v>
      </c>
      <c r="G235" s="85" t="s">
        <v>734</v>
      </c>
      <c r="H235" s="90">
        <v>2.378</v>
      </c>
      <c r="I235" s="90">
        <v>0.405</v>
      </c>
      <c r="J235" s="90">
        <v>0.272</v>
      </c>
      <c r="K235" s="293">
        <v>3.049780809929843</v>
      </c>
      <c r="L235" s="293">
        <v>0.012609943280984463</v>
      </c>
      <c r="M235" s="293">
        <v>0.0870849933054846</v>
      </c>
      <c r="N235" s="293">
        <v>0.053398060639035336</v>
      </c>
      <c r="O235" s="293">
        <v>0.07446210347082355</v>
      </c>
      <c r="P235" s="293">
        <v>0.1902909405683278</v>
      </c>
      <c r="Q235" s="293">
        <v>0.018594894142142597</v>
      </c>
      <c r="R235" s="293">
        <v>0</v>
      </c>
      <c r="S235" s="293">
        <v>0</v>
      </c>
      <c r="T235" s="293">
        <v>0</v>
      </c>
      <c r="U235" s="293">
        <v>0.0025452905782770143</v>
      </c>
      <c r="V235" s="293">
        <v>0</v>
      </c>
      <c r="W235" s="293">
        <v>0</v>
      </c>
      <c r="X235" s="293">
        <v>0</v>
      </c>
      <c r="Y235" s="293">
        <v>0</v>
      </c>
      <c r="Z235" s="293">
        <v>0</v>
      </c>
      <c r="AA235" s="68">
        <f t="shared" si="18"/>
        <v>3.488767035914918</v>
      </c>
      <c r="AB235" s="293">
        <f t="shared" si="19"/>
        <v>0.2114311252887474</v>
      </c>
      <c r="AC235" s="104">
        <v>0</v>
      </c>
      <c r="AD235" s="104">
        <v>0</v>
      </c>
      <c r="AE235" s="104">
        <v>0</v>
      </c>
      <c r="AF235" s="104">
        <v>0</v>
      </c>
      <c r="AG235" s="104">
        <v>0</v>
      </c>
      <c r="AH235" s="18">
        <v>0</v>
      </c>
    </row>
    <row r="236" spans="1:34" s="18" customFormat="1" ht="14.25">
      <c r="A236" s="94">
        <v>40409</v>
      </c>
      <c r="B236" s="85" t="s">
        <v>719</v>
      </c>
      <c r="C236" s="14" t="s">
        <v>388</v>
      </c>
      <c r="D236" s="159" t="s">
        <v>587</v>
      </c>
      <c r="E236" s="84">
        <v>0.6493055555555556</v>
      </c>
      <c r="F236" s="85" t="s">
        <v>735</v>
      </c>
      <c r="G236" s="85" t="s">
        <v>736</v>
      </c>
      <c r="H236" s="90">
        <v>2.348</v>
      </c>
      <c r="I236" s="90">
        <v>0.3516</v>
      </c>
      <c r="J236" s="90">
        <v>0.249</v>
      </c>
      <c r="K236" s="293">
        <v>2.396538571278401</v>
      </c>
      <c r="L236" s="293">
        <v>0.0362428856752414</v>
      </c>
      <c r="M236" s="293">
        <v>0.10333078043579463</v>
      </c>
      <c r="N236" s="293">
        <v>0.056114189605201904</v>
      </c>
      <c r="O236" s="293">
        <v>0</v>
      </c>
      <c r="P236" s="293">
        <v>0.2077550946537807</v>
      </c>
      <c r="Q236" s="293">
        <v>0</v>
      </c>
      <c r="R236" s="293">
        <v>0</v>
      </c>
      <c r="S236" s="293">
        <v>0</v>
      </c>
      <c r="T236" s="293">
        <v>0</v>
      </c>
      <c r="U236" s="293">
        <v>0</v>
      </c>
      <c r="V236" s="293">
        <v>0</v>
      </c>
      <c r="W236" s="293">
        <v>0</v>
      </c>
      <c r="X236" s="293">
        <v>0</v>
      </c>
      <c r="Y236" s="293">
        <v>0</v>
      </c>
      <c r="Z236" s="293">
        <v>0</v>
      </c>
      <c r="AA236" s="68">
        <f t="shared" si="18"/>
        <v>2.7999815216484194</v>
      </c>
      <c r="AB236" s="293">
        <f t="shared" si="19"/>
        <v>0.2077550946537807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18">
        <v>0</v>
      </c>
    </row>
    <row r="237" spans="1:34" s="18" customFormat="1" ht="14.25">
      <c r="A237" s="94">
        <v>40409</v>
      </c>
      <c r="B237" s="85" t="s">
        <v>720</v>
      </c>
      <c r="C237" s="96" t="s">
        <v>389</v>
      </c>
      <c r="D237" s="159" t="s">
        <v>588</v>
      </c>
      <c r="E237" s="84">
        <v>0.6569444444444444</v>
      </c>
      <c r="F237" s="85" t="s">
        <v>735</v>
      </c>
      <c r="G237" s="85" t="s">
        <v>736</v>
      </c>
      <c r="H237" s="90">
        <v>2.32</v>
      </c>
      <c r="I237" s="90">
        <v>0.362</v>
      </c>
      <c r="J237" s="90">
        <v>0.262</v>
      </c>
      <c r="K237" s="293">
        <v>3.1140619384517443</v>
      </c>
      <c r="L237" s="293">
        <v>0.01841416205448366</v>
      </c>
      <c r="M237" s="293">
        <v>0.09645127173031308</v>
      </c>
      <c r="N237" s="293">
        <v>0.05090258453387003</v>
      </c>
      <c r="O237" s="293">
        <v>0</v>
      </c>
      <c r="P237" s="293">
        <v>0.2516961835869294</v>
      </c>
      <c r="Q237" s="293">
        <v>0</v>
      </c>
      <c r="R237" s="293">
        <v>0</v>
      </c>
      <c r="S237" s="293">
        <v>0</v>
      </c>
      <c r="T237" s="293">
        <v>0</v>
      </c>
      <c r="U237" s="293">
        <v>0</v>
      </c>
      <c r="V237" s="293">
        <v>0</v>
      </c>
      <c r="W237" s="293">
        <v>0</v>
      </c>
      <c r="X237" s="293">
        <v>0</v>
      </c>
      <c r="Y237" s="293">
        <v>0</v>
      </c>
      <c r="Z237" s="293">
        <v>0</v>
      </c>
      <c r="AA237" s="68">
        <f t="shared" si="18"/>
        <v>3.5315261403573404</v>
      </c>
      <c r="AB237" s="293">
        <f t="shared" si="19"/>
        <v>0.2516961835869294</v>
      </c>
      <c r="AC237" s="104">
        <v>0</v>
      </c>
      <c r="AD237" s="104">
        <v>0</v>
      </c>
      <c r="AE237" s="104">
        <v>0</v>
      </c>
      <c r="AF237" s="104">
        <v>0</v>
      </c>
      <c r="AG237" s="104">
        <v>0</v>
      </c>
      <c r="AH237" s="18">
        <v>0</v>
      </c>
    </row>
    <row r="238" spans="1:34" s="18" customFormat="1" ht="14.25">
      <c r="A238" s="94">
        <v>40409</v>
      </c>
      <c r="B238" s="85" t="s">
        <v>721</v>
      </c>
      <c r="C238" s="96" t="s">
        <v>390</v>
      </c>
      <c r="D238" s="159" t="s">
        <v>589</v>
      </c>
      <c r="E238" s="84">
        <v>0.6618055555555555</v>
      </c>
      <c r="F238" s="85" t="s">
        <v>735</v>
      </c>
      <c r="G238" s="85" t="s">
        <v>736</v>
      </c>
      <c r="H238" s="90">
        <v>2.345</v>
      </c>
      <c r="I238" s="90">
        <v>0.43</v>
      </c>
      <c r="J238" s="90">
        <v>0.26</v>
      </c>
      <c r="K238" s="293">
        <v>2.3105248337062574</v>
      </c>
      <c r="L238" s="293">
        <v>0.030663500616466506</v>
      </c>
      <c r="M238" s="293">
        <v>0.08050672024597774</v>
      </c>
      <c r="N238" s="293">
        <v>0.04010304884545718</v>
      </c>
      <c r="O238" s="293">
        <v>0</v>
      </c>
      <c r="P238" s="293">
        <v>0.23872572919136828</v>
      </c>
      <c r="Q238" s="293">
        <v>0</v>
      </c>
      <c r="R238" s="293">
        <v>0</v>
      </c>
      <c r="S238" s="293">
        <v>0</v>
      </c>
      <c r="T238" s="293">
        <v>0</v>
      </c>
      <c r="U238" s="293">
        <v>0</v>
      </c>
      <c r="V238" s="293">
        <v>0</v>
      </c>
      <c r="W238" s="293">
        <v>0</v>
      </c>
      <c r="X238" s="293">
        <v>0</v>
      </c>
      <c r="Y238" s="293">
        <v>0</v>
      </c>
      <c r="Z238" s="293">
        <v>0</v>
      </c>
      <c r="AA238" s="68">
        <f t="shared" si="18"/>
        <v>2.700523832605527</v>
      </c>
      <c r="AB238" s="293">
        <f t="shared" si="19"/>
        <v>0.23872572919136828</v>
      </c>
      <c r="AC238" s="104">
        <v>0</v>
      </c>
      <c r="AD238" s="104">
        <v>0</v>
      </c>
      <c r="AE238" s="104">
        <v>0</v>
      </c>
      <c r="AF238" s="104">
        <v>0</v>
      </c>
      <c r="AG238" s="104">
        <v>0</v>
      </c>
      <c r="AH238" s="18">
        <v>0</v>
      </c>
    </row>
    <row r="239" spans="1:34" s="18" customFormat="1" ht="14.25">
      <c r="A239" s="94">
        <v>40409</v>
      </c>
      <c r="B239" s="85" t="s">
        <v>722</v>
      </c>
      <c r="C239" s="14" t="s">
        <v>391</v>
      </c>
      <c r="D239" s="159" t="s">
        <v>590</v>
      </c>
      <c r="E239" s="84">
        <v>0.66875</v>
      </c>
      <c r="F239" s="85" t="s">
        <v>735</v>
      </c>
      <c r="G239" s="85" t="s">
        <v>736</v>
      </c>
      <c r="H239" s="90">
        <v>2.366</v>
      </c>
      <c r="I239" s="90">
        <v>0.44</v>
      </c>
      <c r="J239" s="90">
        <v>0.249</v>
      </c>
      <c r="K239" s="293">
        <v>3.8375563957034506</v>
      </c>
      <c r="L239" s="293">
        <v>0.017673912942261043</v>
      </c>
      <c r="M239" s="293">
        <v>0.1054181779240794</v>
      </c>
      <c r="N239" s="293">
        <v>0.05848391587553602</v>
      </c>
      <c r="O239" s="293">
        <v>0.10896767344734307</v>
      </c>
      <c r="P239" s="293">
        <v>0.26587293541089374</v>
      </c>
      <c r="Q239" s="293">
        <v>0.028592165622094885</v>
      </c>
      <c r="R239" s="293">
        <v>0</v>
      </c>
      <c r="S239" s="293">
        <v>0</v>
      </c>
      <c r="T239" s="293">
        <v>0</v>
      </c>
      <c r="U239" s="293">
        <v>0</v>
      </c>
      <c r="V239" s="293">
        <v>0</v>
      </c>
      <c r="W239" s="293">
        <v>0</v>
      </c>
      <c r="X239" s="293">
        <v>0</v>
      </c>
      <c r="Y239" s="293">
        <v>0</v>
      </c>
      <c r="Z239" s="293">
        <v>0</v>
      </c>
      <c r="AA239" s="68">
        <f t="shared" si="18"/>
        <v>4.422565176925659</v>
      </c>
      <c r="AB239" s="293">
        <f t="shared" si="19"/>
        <v>0.2944651010329886</v>
      </c>
      <c r="AC239" s="104">
        <v>0</v>
      </c>
      <c r="AD239" s="104">
        <v>0</v>
      </c>
      <c r="AE239" s="104">
        <v>0</v>
      </c>
      <c r="AF239" s="104">
        <v>0</v>
      </c>
      <c r="AG239" s="104">
        <v>0</v>
      </c>
      <c r="AH239" s="18">
        <v>0</v>
      </c>
    </row>
    <row r="240" spans="1:34" s="18" customFormat="1" ht="14.25">
      <c r="A240" s="94">
        <v>40409</v>
      </c>
      <c r="B240" s="85" t="s">
        <v>723</v>
      </c>
      <c r="C240" s="14" t="s">
        <v>392</v>
      </c>
      <c r="D240" s="159" t="s">
        <v>591</v>
      </c>
      <c r="E240" s="84">
        <v>0.8263888888888888</v>
      </c>
      <c r="F240" s="85" t="s">
        <v>737</v>
      </c>
      <c r="G240" s="85" t="s">
        <v>738</v>
      </c>
      <c r="H240" s="90">
        <v>2.32587</v>
      </c>
      <c r="I240" s="90">
        <v>0.3394</v>
      </c>
      <c r="J240" s="90">
        <v>0.288</v>
      </c>
      <c r="K240" s="293">
        <v>3.568690413987899</v>
      </c>
      <c r="L240" s="293">
        <v>0.016570874698047057</v>
      </c>
      <c r="M240" s="293">
        <v>0.09224652990753994</v>
      </c>
      <c r="N240" s="293">
        <v>0.0566520517655255</v>
      </c>
      <c r="O240" s="293">
        <v>0</v>
      </c>
      <c r="P240" s="293">
        <v>0.21437383109750666</v>
      </c>
      <c r="Q240" s="293">
        <v>0</v>
      </c>
      <c r="R240" s="293">
        <v>0</v>
      </c>
      <c r="S240" s="293">
        <v>0</v>
      </c>
      <c r="T240" s="293">
        <v>0</v>
      </c>
      <c r="U240" s="293">
        <v>0</v>
      </c>
      <c r="V240" s="293">
        <v>0</v>
      </c>
      <c r="W240" s="293">
        <v>0</v>
      </c>
      <c r="X240" s="293">
        <v>0</v>
      </c>
      <c r="Y240" s="293">
        <v>0</v>
      </c>
      <c r="Z240" s="293">
        <v>0</v>
      </c>
      <c r="AA240" s="68">
        <f t="shared" si="18"/>
        <v>3.948533701456518</v>
      </c>
      <c r="AB240" s="293">
        <f t="shared" si="19"/>
        <v>0.21437383109750666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18">
        <v>0</v>
      </c>
    </row>
    <row r="241" spans="1:34" s="18" customFormat="1" ht="14.25">
      <c r="A241" s="94">
        <v>40409</v>
      </c>
      <c r="B241" s="85" t="s">
        <v>724</v>
      </c>
      <c r="C241" s="14" t="s">
        <v>393</v>
      </c>
      <c r="D241" s="159" t="s">
        <v>592</v>
      </c>
      <c r="E241" s="84">
        <v>0.8305555555555556</v>
      </c>
      <c r="F241" s="85" t="s">
        <v>737</v>
      </c>
      <c r="G241" s="85" t="s">
        <v>738</v>
      </c>
      <c r="H241" s="90">
        <v>2.24158</v>
      </c>
      <c r="I241" s="90">
        <v>0.2887</v>
      </c>
      <c r="J241" s="90">
        <v>0.28506</v>
      </c>
      <c r="K241" s="293">
        <v>2.052077902451925</v>
      </c>
      <c r="L241" s="293">
        <v>0.014425680355636154</v>
      </c>
      <c r="M241" s="293">
        <v>0.062428375332149566</v>
      </c>
      <c r="N241" s="293">
        <v>0.03253239638822774</v>
      </c>
      <c r="O241" s="293">
        <v>0</v>
      </c>
      <c r="P241" s="293">
        <v>0.17880751231611475</v>
      </c>
      <c r="Q241" s="293">
        <v>0</v>
      </c>
      <c r="R241" s="293">
        <v>0</v>
      </c>
      <c r="S241" s="293">
        <v>0</v>
      </c>
      <c r="T241" s="293">
        <v>0</v>
      </c>
      <c r="U241" s="293">
        <v>0</v>
      </c>
      <c r="V241" s="293">
        <v>0</v>
      </c>
      <c r="W241" s="293">
        <v>0</v>
      </c>
      <c r="X241" s="293">
        <v>0</v>
      </c>
      <c r="Y241" s="293">
        <v>0</v>
      </c>
      <c r="Z241" s="293">
        <v>0</v>
      </c>
      <c r="AA241" s="68">
        <f t="shared" si="18"/>
        <v>2.340271866844053</v>
      </c>
      <c r="AB241" s="293">
        <f t="shared" si="19"/>
        <v>0.17880751231611475</v>
      </c>
      <c r="AC241" s="104">
        <v>0</v>
      </c>
      <c r="AD241" s="104">
        <v>0</v>
      </c>
      <c r="AE241" s="104">
        <v>0</v>
      </c>
      <c r="AF241" s="104">
        <v>0</v>
      </c>
      <c r="AG241" s="104">
        <v>0</v>
      </c>
      <c r="AH241" s="18">
        <v>0</v>
      </c>
    </row>
    <row r="242" spans="1:34" s="18" customFormat="1" ht="14.25">
      <c r="A242" s="94">
        <v>40409</v>
      </c>
      <c r="B242" s="85" t="s">
        <v>725</v>
      </c>
      <c r="C242" s="14" t="s">
        <v>394</v>
      </c>
      <c r="D242" s="159" t="s">
        <v>593</v>
      </c>
      <c r="E242" s="84">
        <v>0.8354166666666667</v>
      </c>
      <c r="F242" s="85" t="s">
        <v>737</v>
      </c>
      <c r="G242" s="85" t="s">
        <v>738</v>
      </c>
      <c r="H242" s="90">
        <v>2.34125</v>
      </c>
      <c r="I242" s="90">
        <v>0.3686</v>
      </c>
      <c r="J242" s="90">
        <v>0.2935</v>
      </c>
      <c r="K242" s="293">
        <v>5.360515965470672</v>
      </c>
      <c r="L242" s="293">
        <v>0.03364536357677089</v>
      </c>
      <c r="M242" s="293">
        <v>0.1454222181855517</v>
      </c>
      <c r="N242" s="293">
        <v>0.0818750641698982</v>
      </c>
      <c r="O242" s="293">
        <v>0.11311830164985745</v>
      </c>
      <c r="P242" s="293">
        <v>0.38731414550697163</v>
      </c>
      <c r="Q242" s="293">
        <v>0.038067412148305016</v>
      </c>
      <c r="R242" s="293">
        <v>0</v>
      </c>
      <c r="S242" s="293">
        <v>0</v>
      </c>
      <c r="T242" s="293">
        <v>0</v>
      </c>
      <c r="U242" s="293">
        <v>0.004070915950030629</v>
      </c>
      <c r="V242" s="293">
        <v>0</v>
      </c>
      <c r="W242" s="293">
        <v>0</v>
      </c>
      <c r="X242" s="293">
        <v>0</v>
      </c>
      <c r="Y242" s="293">
        <v>0</v>
      </c>
      <c r="Z242" s="293">
        <v>0</v>
      </c>
      <c r="AA242" s="68">
        <f t="shared" si="18"/>
        <v>6.164029386658057</v>
      </c>
      <c r="AB242" s="293">
        <f t="shared" si="19"/>
        <v>0.42945247360530725</v>
      </c>
      <c r="AC242" s="104">
        <v>0</v>
      </c>
      <c r="AD242" s="104">
        <v>0</v>
      </c>
      <c r="AE242" s="104">
        <v>0</v>
      </c>
      <c r="AF242" s="104">
        <v>0</v>
      </c>
      <c r="AG242" s="104">
        <v>0</v>
      </c>
      <c r="AH242" s="18">
        <v>0</v>
      </c>
    </row>
    <row r="243" spans="1:34" s="18" customFormat="1" ht="14.25">
      <c r="A243" s="94">
        <v>40409</v>
      </c>
      <c r="B243" s="85" t="s">
        <v>726</v>
      </c>
      <c r="C243" s="14" t="s">
        <v>395</v>
      </c>
      <c r="D243" s="159" t="s">
        <v>594</v>
      </c>
      <c r="E243" s="84">
        <v>0.8402777777777778</v>
      </c>
      <c r="F243" s="85" t="s">
        <v>737</v>
      </c>
      <c r="G243" s="85" t="s">
        <v>738</v>
      </c>
      <c r="H243" s="90">
        <v>2.41187</v>
      </c>
      <c r="I243" s="90">
        <v>0.4847</v>
      </c>
      <c r="J243" s="90">
        <v>0.2984</v>
      </c>
      <c r="K243" s="293">
        <v>3.242061381133927</v>
      </c>
      <c r="L243" s="293">
        <v>0.02699589935705969</v>
      </c>
      <c r="M243" s="293">
        <v>0.09684682755102439</v>
      </c>
      <c r="N243" s="293">
        <v>0.05445326707919732</v>
      </c>
      <c r="O243" s="293">
        <v>0.09021706537273794</v>
      </c>
      <c r="P243" s="293">
        <v>0.2837314539266176</v>
      </c>
      <c r="Q243" s="293">
        <v>0.02884722989468432</v>
      </c>
      <c r="R243" s="293">
        <v>0</v>
      </c>
      <c r="S243" s="293">
        <v>0</v>
      </c>
      <c r="T243" s="293">
        <v>0</v>
      </c>
      <c r="U243" s="293">
        <v>0</v>
      </c>
      <c r="V243" s="293">
        <v>0</v>
      </c>
      <c r="W243" s="293">
        <v>0</v>
      </c>
      <c r="X243" s="293">
        <v>0</v>
      </c>
      <c r="Y243" s="293">
        <v>0</v>
      </c>
      <c r="Z243" s="293">
        <v>0</v>
      </c>
      <c r="AA243" s="68">
        <f t="shared" si="18"/>
        <v>3.823153124315249</v>
      </c>
      <c r="AB243" s="293">
        <f t="shared" si="19"/>
        <v>0.3125786838213019</v>
      </c>
      <c r="AC243" s="104">
        <v>0</v>
      </c>
      <c r="AD243" s="104">
        <v>0</v>
      </c>
      <c r="AE243" s="104">
        <v>0</v>
      </c>
      <c r="AF243" s="104">
        <v>0</v>
      </c>
      <c r="AG243" s="104">
        <v>0</v>
      </c>
      <c r="AH243" s="18">
        <v>0</v>
      </c>
    </row>
    <row r="244" spans="1:34" s="18" customFormat="1" ht="14.25">
      <c r="A244" s="94">
        <v>40409</v>
      </c>
      <c r="B244" s="85" t="s">
        <v>727</v>
      </c>
      <c r="C244" s="14" t="s">
        <v>396</v>
      </c>
      <c r="D244" s="159" t="s">
        <v>597</v>
      </c>
      <c r="E244" s="84">
        <v>0.967361111111111</v>
      </c>
      <c r="F244" s="85" t="s">
        <v>739</v>
      </c>
      <c r="G244" s="85" t="s">
        <v>740</v>
      </c>
      <c r="H244" s="90">
        <v>2.2854</v>
      </c>
      <c r="I244" s="90">
        <v>0.28249</v>
      </c>
      <c r="J244" s="90">
        <v>0.31028</v>
      </c>
      <c r="K244" s="293">
        <v>3.169096569000834</v>
      </c>
      <c r="L244" s="293">
        <v>0.012881947393852637</v>
      </c>
      <c r="M244" s="293">
        <v>0.08801747318378732</v>
      </c>
      <c r="N244" s="293">
        <v>0.05145628431660607</v>
      </c>
      <c r="O244" s="293">
        <v>0.08030590604195068</v>
      </c>
      <c r="P244" s="293">
        <v>0.19876104257014335</v>
      </c>
      <c r="Q244" s="293">
        <v>0.020485111314435287</v>
      </c>
      <c r="R244" s="293">
        <v>0</v>
      </c>
      <c r="S244" s="293">
        <v>0</v>
      </c>
      <c r="T244" s="293">
        <v>0</v>
      </c>
      <c r="U244" s="293">
        <v>0.003476957014845444</v>
      </c>
      <c r="V244" s="293">
        <v>0</v>
      </c>
      <c r="W244" s="293">
        <v>0</v>
      </c>
      <c r="X244" s="293">
        <v>0</v>
      </c>
      <c r="Y244" s="293">
        <v>0</v>
      </c>
      <c r="Z244" s="293">
        <v>0</v>
      </c>
      <c r="AA244" s="68">
        <f t="shared" si="18"/>
        <v>3.6244812908364556</v>
      </c>
      <c r="AB244" s="293">
        <f t="shared" si="19"/>
        <v>0.22272311089942406</v>
      </c>
      <c r="AC244" s="104">
        <v>0</v>
      </c>
      <c r="AD244" s="104">
        <v>0</v>
      </c>
      <c r="AE244" s="104">
        <v>0</v>
      </c>
      <c r="AF244" s="104">
        <v>0</v>
      </c>
      <c r="AG244" s="104">
        <v>0</v>
      </c>
      <c r="AH244" s="18">
        <v>0</v>
      </c>
    </row>
    <row r="245" spans="1:34" s="18" customFormat="1" ht="14.25">
      <c r="A245" s="94">
        <v>40409</v>
      </c>
      <c r="B245" s="85" t="s">
        <v>728</v>
      </c>
      <c r="C245" s="14" t="s">
        <v>397</v>
      </c>
      <c r="D245" s="159" t="s">
        <v>598</v>
      </c>
      <c r="E245" s="84">
        <v>0.9722222222222222</v>
      </c>
      <c r="F245" s="85" t="s">
        <v>739</v>
      </c>
      <c r="G245" s="85" t="s">
        <v>740</v>
      </c>
      <c r="H245" s="90">
        <v>2.1877</v>
      </c>
      <c r="I245" s="90">
        <v>0.23136</v>
      </c>
      <c r="J245" s="90">
        <v>0.28017</v>
      </c>
      <c r="K245" s="293">
        <v>3.1646655141465376</v>
      </c>
      <c r="L245" s="293">
        <v>0.01461355939170688</v>
      </c>
      <c r="M245" s="293">
        <v>0.08720325841952493</v>
      </c>
      <c r="N245" s="293">
        <v>0.05080467067536614</v>
      </c>
      <c r="O245" s="293">
        <v>0.07681139396320005</v>
      </c>
      <c r="P245" s="293">
        <v>0.21222236010713655</v>
      </c>
      <c r="Q245" s="293">
        <v>0.021100735271305803</v>
      </c>
      <c r="R245" s="293">
        <v>0</v>
      </c>
      <c r="S245" s="293">
        <v>0</v>
      </c>
      <c r="T245" s="293">
        <v>0</v>
      </c>
      <c r="U245" s="293">
        <v>0.00346404444736463</v>
      </c>
      <c r="V245" s="293">
        <v>0</v>
      </c>
      <c r="W245" s="293">
        <v>0</v>
      </c>
      <c r="X245" s="293">
        <v>0</v>
      </c>
      <c r="Y245" s="293">
        <v>0</v>
      </c>
      <c r="Z245" s="293">
        <v>0</v>
      </c>
      <c r="AA245" s="68">
        <f t="shared" si="18"/>
        <v>3.630885536422143</v>
      </c>
      <c r="AB245" s="293">
        <f t="shared" si="19"/>
        <v>0.23678713982580696</v>
      </c>
      <c r="AC245" s="104">
        <v>0</v>
      </c>
      <c r="AD245" s="104">
        <v>0</v>
      </c>
      <c r="AE245" s="104">
        <v>0</v>
      </c>
      <c r="AF245" s="104">
        <v>0</v>
      </c>
      <c r="AG245" s="104">
        <v>0</v>
      </c>
      <c r="AH245" s="18">
        <v>0</v>
      </c>
    </row>
    <row r="246" spans="1:34" s="18" customFormat="1" ht="14.25">
      <c r="A246" s="94">
        <v>40409</v>
      </c>
      <c r="B246" s="85" t="s">
        <v>729</v>
      </c>
      <c r="C246" s="14" t="s">
        <v>398</v>
      </c>
      <c r="D246" s="159" t="s">
        <v>599</v>
      </c>
      <c r="E246" s="84">
        <v>0.9763888888888889</v>
      </c>
      <c r="F246" s="85" t="s">
        <v>739</v>
      </c>
      <c r="G246" s="85" t="s">
        <v>740</v>
      </c>
      <c r="H246" s="90">
        <v>2.28718</v>
      </c>
      <c r="I246" s="90">
        <v>0.33447</v>
      </c>
      <c r="J246" s="90">
        <v>0.2838</v>
      </c>
      <c r="K246" s="293">
        <v>2.860814105468614</v>
      </c>
      <c r="L246" s="293">
        <v>0.013760499808302256</v>
      </c>
      <c r="M246" s="293">
        <v>0.08957059705134014</v>
      </c>
      <c r="N246" s="293">
        <v>0.05122843400369454</v>
      </c>
      <c r="O246" s="293">
        <v>0.08525452232407375</v>
      </c>
      <c r="P246" s="293">
        <v>0.21330153128599927</v>
      </c>
      <c r="Q246" s="293">
        <v>0.021186018937371806</v>
      </c>
      <c r="R246" s="293">
        <v>0</v>
      </c>
      <c r="S246" s="293">
        <v>0</v>
      </c>
      <c r="T246" s="293">
        <v>0</v>
      </c>
      <c r="U246" s="293">
        <v>0</v>
      </c>
      <c r="V246" s="293">
        <v>0</v>
      </c>
      <c r="W246" s="293">
        <v>0</v>
      </c>
      <c r="X246" s="293">
        <v>0</v>
      </c>
      <c r="Y246" s="293">
        <v>0</v>
      </c>
      <c r="Z246" s="293">
        <v>0</v>
      </c>
      <c r="AA246" s="68">
        <f t="shared" si="18"/>
        <v>3.3351157088793952</v>
      </c>
      <c r="AB246" s="293">
        <f t="shared" si="19"/>
        <v>0.2344875502233711</v>
      </c>
      <c r="AC246" s="104">
        <v>0</v>
      </c>
      <c r="AD246" s="104">
        <v>0</v>
      </c>
      <c r="AE246" s="104">
        <v>0</v>
      </c>
      <c r="AF246" s="104">
        <v>0</v>
      </c>
      <c r="AG246" s="104">
        <v>0</v>
      </c>
      <c r="AH246" s="18">
        <v>0</v>
      </c>
    </row>
    <row r="247" spans="1:33" s="18" customFormat="1" ht="14.25">
      <c r="A247" s="94">
        <v>40409</v>
      </c>
      <c r="B247" s="85" t="s">
        <v>730</v>
      </c>
      <c r="C247" s="14" t="s">
        <v>399</v>
      </c>
      <c r="D247" s="159" t="s">
        <v>600</v>
      </c>
      <c r="E247" s="84">
        <v>0.9819444444444444</v>
      </c>
      <c r="F247" s="85" t="s">
        <v>739</v>
      </c>
      <c r="G247" s="85" t="s">
        <v>740</v>
      </c>
      <c r="H247" s="90">
        <v>2.4474</v>
      </c>
      <c r="I247" s="90">
        <v>0.52709</v>
      </c>
      <c r="J247" s="90">
        <v>0.30881</v>
      </c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  <c r="AA247" s="68">
        <f t="shared" si="18"/>
        <v>0</v>
      </c>
      <c r="AB247" s="293">
        <f t="shared" si="19"/>
        <v>0</v>
      </c>
      <c r="AC247" s="104"/>
      <c r="AD247" s="104"/>
      <c r="AE247" s="104"/>
      <c r="AF247" s="104"/>
      <c r="AG247" s="104"/>
    </row>
    <row r="248" spans="1:34" s="18" customFormat="1" ht="14.25">
      <c r="A248" s="94">
        <v>40410</v>
      </c>
      <c r="B248" s="85" t="s">
        <v>741</v>
      </c>
      <c r="C248" s="14" t="s">
        <v>400</v>
      </c>
      <c r="D248" s="159" t="s">
        <v>628</v>
      </c>
      <c r="E248" s="84">
        <v>0.08125</v>
      </c>
      <c r="F248" s="85" t="s">
        <v>524</v>
      </c>
      <c r="G248" s="85" t="s">
        <v>525</v>
      </c>
      <c r="H248" s="90">
        <v>2.2285</v>
      </c>
      <c r="I248" s="90">
        <v>0.2496</v>
      </c>
      <c r="J248" s="90">
        <v>0.2721</v>
      </c>
      <c r="K248" s="293">
        <v>2.6074495530865676</v>
      </c>
      <c r="L248" s="293">
        <v>0.013536573792560465</v>
      </c>
      <c r="M248" s="293">
        <v>0.07917854393740752</v>
      </c>
      <c r="N248" s="293">
        <v>0.04442772937045486</v>
      </c>
      <c r="O248" s="293">
        <v>0.07201457257642167</v>
      </c>
      <c r="P248" s="293">
        <v>0.17847250154396743</v>
      </c>
      <c r="Q248" s="293">
        <v>0.0162243265926618</v>
      </c>
      <c r="R248" s="18">
        <v>0</v>
      </c>
      <c r="S248" s="18">
        <v>0</v>
      </c>
      <c r="T248" s="18">
        <v>0</v>
      </c>
      <c r="U248" s="18">
        <v>0.003540865864201636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68">
        <f>SUM(K272:Z272)</f>
        <v>4.635370032036446</v>
      </c>
      <c r="AB248" s="293">
        <f>SUM(P272:Z272)</f>
        <v>0.26876215523271696</v>
      </c>
      <c r="AC248" s="104">
        <v>0</v>
      </c>
      <c r="AD248" s="104">
        <v>0</v>
      </c>
      <c r="AE248" s="104">
        <v>0</v>
      </c>
      <c r="AF248" s="104">
        <v>0</v>
      </c>
      <c r="AG248" s="104">
        <v>0</v>
      </c>
      <c r="AH248" s="18">
        <v>0</v>
      </c>
    </row>
    <row r="249" spans="1:34" s="18" customFormat="1" ht="14.25">
      <c r="A249" s="94">
        <v>40410</v>
      </c>
      <c r="B249" s="85" t="s">
        <v>742</v>
      </c>
      <c r="C249" s="14" t="s">
        <v>401</v>
      </c>
      <c r="D249" s="159" t="s">
        <v>629</v>
      </c>
      <c r="E249" s="84">
        <v>0.08611111111111112</v>
      </c>
      <c r="F249" s="85" t="s">
        <v>526</v>
      </c>
      <c r="G249" s="85" t="s">
        <v>527</v>
      </c>
      <c r="H249" s="90">
        <v>2.2028</v>
      </c>
      <c r="I249" s="90">
        <v>0.2146</v>
      </c>
      <c r="J249" s="90">
        <v>0.2774</v>
      </c>
      <c r="K249" s="293">
        <v>2.5057107640348857</v>
      </c>
      <c r="L249" s="293">
        <v>0.014251224110570077</v>
      </c>
      <c r="M249" s="293">
        <v>0.08395363977918538</v>
      </c>
      <c r="N249" s="293">
        <v>0.04989267839461798</v>
      </c>
      <c r="O249" s="293">
        <v>0.0757297190988376</v>
      </c>
      <c r="P249" s="293">
        <v>0.1833620061708933</v>
      </c>
      <c r="Q249" s="293">
        <v>0.017802548809417677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68">
        <f>SUM(K273:Z273)</f>
        <v>3.5671625330731085</v>
      </c>
      <c r="AB249" s="293">
        <f>SUM(P273:Z273)</f>
        <v>0.24822981579403783</v>
      </c>
      <c r="AC249" s="104">
        <v>0</v>
      </c>
      <c r="AD249" s="104">
        <v>0</v>
      </c>
      <c r="AE249" s="104">
        <v>0</v>
      </c>
      <c r="AF249" s="104">
        <v>0</v>
      </c>
      <c r="AG249" s="104">
        <v>0</v>
      </c>
      <c r="AH249" s="18">
        <v>0</v>
      </c>
    </row>
    <row r="250" spans="1:34" s="18" customFormat="1" ht="14.25">
      <c r="A250" s="94">
        <v>40410</v>
      </c>
      <c r="B250" s="85" t="s">
        <v>743</v>
      </c>
      <c r="C250" s="14" t="s">
        <v>402</v>
      </c>
      <c r="D250" s="159" t="s">
        <v>630</v>
      </c>
      <c r="E250" s="84">
        <v>0.09097222222222222</v>
      </c>
      <c r="F250" s="85" t="s">
        <v>528</v>
      </c>
      <c r="G250" s="85" t="s">
        <v>529</v>
      </c>
      <c r="H250" s="90">
        <v>2.149</v>
      </c>
      <c r="I250" s="90">
        <v>0.2024</v>
      </c>
      <c r="J250" s="90">
        <v>0.197</v>
      </c>
      <c r="K250" s="293">
        <v>2.7579918769169054</v>
      </c>
      <c r="L250" s="293">
        <v>0.01729748702563117</v>
      </c>
      <c r="M250" s="293">
        <v>0.08944187232051079</v>
      </c>
      <c r="N250" s="293">
        <v>0.05185945060547055</v>
      </c>
      <c r="O250" s="293">
        <v>0.08001738272925564</v>
      </c>
      <c r="P250" s="293">
        <v>0.22371468291346644</v>
      </c>
      <c r="Q250" s="293">
        <v>0.022175651187966664</v>
      </c>
      <c r="R250" s="293">
        <v>0</v>
      </c>
      <c r="S250" s="293">
        <v>0</v>
      </c>
      <c r="T250" s="293">
        <v>0</v>
      </c>
      <c r="U250" s="293">
        <v>0</v>
      </c>
      <c r="V250" s="293">
        <v>0</v>
      </c>
      <c r="W250" s="293">
        <v>0</v>
      </c>
      <c r="X250" s="293">
        <v>0</v>
      </c>
      <c r="Y250" s="293">
        <v>0</v>
      </c>
      <c r="Z250" s="293">
        <v>0</v>
      </c>
      <c r="AA250" s="68">
        <f aca="true" t="shared" si="20" ref="AA250:AA260">SUM(K250:Z250)</f>
        <v>3.2424984036992064</v>
      </c>
      <c r="AB250" s="293">
        <f aca="true" t="shared" si="21" ref="AB250:AB260">SUM(P250:Z250)</f>
        <v>0.2458903341014331</v>
      </c>
      <c r="AC250" s="104">
        <v>0</v>
      </c>
      <c r="AD250" s="104">
        <v>0</v>
      </c>
      <c r="AE250" s="104">
        <v>0</v>
      </c>
      <c r="AF250" s="104">
        <v>0</v>
      </c>
      <c r="AG250" s="104">
        <v>0</v>
      </c>
      <c r="AH250" s="18">
        <v>0</v>
      </c>
    </row>
    <row r="251" spans="1:34" s="18" customFormat="1" ht="14.25">
      <c r="A251" s="94">
        <v>40410</v>
      </c>
      <c r="B251" s="85" t="s">
        <v>744</v>
      </c>
      <c r="C251" s="14" t="s">
        <v>403</v>
      </c>
      <c r="D251" s="159" t="s">
        <v>631</v>
      </c>
      <c r="E251" s="84">
        <v>0.09583333333333333</v>
      </c>
      <c r="F251" s="85" t="s">
        <v>526</v>
      </c>
      <c r="G251" s="85" t="s">
        <v>530</v>
      </c>
      <c r="H251" s="112">
        <v>2.4292</v>
      </c>
      <c r="I251" s="112">
        <v>0.4919</v>
      </c>
      <c r="J251" s="112">
        <v>0.2996</v>
      </c>
      <c r="K251" s="293">
        <v>2.2303048268234846</v>
      </c>
      <c r="L251" s="293">
        <v>0.012937460786711614</v>
      </c>
      <c r="M251" s="293">
        <v>0.0738233354956028</v>
      </c>
      <c r="N251" s="293">
        <v>0.04150068590023076</v>
      </c>
      <c r="O251" s="293">
        <v>0.0738653402384168</v>
      </c>
      <c r="P251" s="293">
        <v>0.1823107246033859</v>
      </c>
      <c r="Q251" s="293">
        <v>0.016705968191991796</v>
      </c>
      <c r="R251" s="293">
        <v>0</v>
      </c>
      <c r="S251" s="293">
        <v>0</v>
      </c>
      <c r="T251" s="293">
        <v>0</v>
      </c>
      <c r="U251" s="293">
        <v>0</v>
      </c>
      <c r="V251" s="293">
        <v>0</v>
      </c>
      <c r="W251" s="293">
        <v>0</v>
      </c>
      <c r="X251" s="293">
        <v>0</v>
      </c>
      <c r="Y251" s="293">
        <v>0</v>
      </c>
      <c r="Z251" s="293">
        <v>0</v>
      </c>
      <c r="AA251" s="68">
        <f t="shared" si="20"/>
        <v>2.6314483420398243</v>
      </c>
      <c r="AB251" s="293">
        <f t="shared" si="21"/>
        <v>0.1990166927953777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8">
        <v>0</v>
      </c>
    </row>
    <row r="252" spans="1:34" s="18" customFormat="1" ht="14.25">
      <c r="A252" s="94">
        <v>40410</v>
      </c>
      <c r="B252" s="85" t="s">
        <v>745</v>
      </c>
      <c r="C252" s="96" t="s">
        <v>1138</v>
      </c>
      <c r="D252" s="159" t="s">
        <v>632</v>
      </c>
      <c r="E252" s="84">
        <v>0.15625</v>
      </c>
      <c r="F252" s="85" t="s">
        <v>531</v>
      </c>
      <c r="G252" s="85" t="s">
        <v>532</v>
      </c>
      <c r="H252" s="40">
        <v>2.338388</v>
      </c>
      <c r="I252" s="40">
        <v>0.353939</v>
      </c>
      <c r="J252" s="40">
        <v>0.294787</v>
      </c>
      <c r="K252" s="293">
        <v>0</v>
      </c>
      <c r="L252" s="293">
        <v>0</v>
      </c>
      <c r="M252" s="293">
        <v>0</v>
      </c>
      <c r="N252" s="293">
        <v>0</v>
      </c>
      <c r="O252" s="293">
        <v>0</v>
      </c>
      <c r="P252" s="293">
        <v>0</v>
      </c>
      <c r="Q252" s="293">
        <v>0</v>
      </c>
      <c r="R252" s="293">
        <v>0</v>
      </c>
      <c r="S252" s="293">
        <v>0</v>
      </c>
      <c r="T252" s="293">
        <v>0</v>
      </c>
      <c r="U252" s="293">
        <v>0</v>
      </c>
      <c r="V252" s="293">
        <v>0</v>
      </c>
      <c r="W252" s="293">
        <v>0</v>
      </c>
      <c r="X252" s="293">
        <v>0</v>
      </c>
      <c r="Y252" s="293">
        <v>0</v>
      </c>
      <c r="Z252" s="293">
        <v>0</v>
      </c>
      <c r="AA252" s="68">
        <f t="shared" si="20"/>
        <v>0</v>
      </c>
      <c r="AB252" s="293">
        <f t="shared" si="21"/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8">
        <v>0</v>
      </c>
    </row>
    <row r="253" spans="1:34" s="18" customFormat="1" ht="14.25">
      <c r="A253" s="94">
        <v>40410</v>
      </c>
      <c r="B253" s="85" t="s">
        <v>746</v>
      </c>
      <c r="C253" s="96" t="s">
        <v>1355</v>
      </c>
      <c r="D253" s="159" t="s">
        <v>379</v>
      </c>
      <c r="E253" s="84">
        <v>0.15694444444444444</v>
      </c>
      <c r="F253" s="85" t="s">
        <v>533</v>
      </c>
      <c r="G253" s="85" t="s">
        <v>534</v>
      </c>
      <c r="H253" s="40">
        <v>2.3424</v>
      </c>
      <c r="I253" s="40">
        <v>0.369762</v>
      </c>
      <c r="J253" s="40">
        <v>0.30207</v>
      </c>
      <c r="K253" s="293">
        <v>0.06494686432490651</v>
      </c>
      <c r="L253" s="293">
        <v>0.003943919790323252</v>
      </c>
      <c r="M253" s="293">
        <v>0.009001631743654459</v>
      </c>
      <c r="N253" s="293">
        <v>0.004382133100359169</v>
      </c>
      <c r="O253" s="293">
        <v>0</v>
      </c>
      <c r="P253" s="293">
        <v>0.00647120077889755</v>
      </c>
      <c r="Q253" s="293">
        <v>0</v>
      </c>
      <c r="R253" s="293">
        <v>0</v>
      </c>
      <c r="S253" s="293">
        <v>0</v>
      </c>
      <c r="T253" s="293">
        <v>0</v>
      </c>
      <c r="U253" s="293">
        <v>0</v>
      </c>
      <c r="V253" s="293">
        <v>0</v>
      </c>
      <c r="W253" s="293">
        <v>0</v>
      </c>
      <c r="X253" s="293">
        <v>0</v>
      </c>
      <c r="Y253" s="293">
        <v>0</v>
      </c>
      <c r="Z253" s="293">
        <v>0</v>
      </c>
      <c r="AA253" s="68">
        <f t="shared" si="20"/>
        <v>0.08874574973814094</v>
      </c>
      <c r="AB253" s="293">
        <f t="shared" si="21"/>
        <v>0.00647120077889755</v>
      </c>
      <c r="AC253" s="104">
        <v>0</v>
      </c>
      <c r="AD253" s="104">
        <v>0</v>
      </c>
      <c r="AE253" s="104">
        <v>0</v>
      </c>
      <c r="AF253" s="104">
        <v>0</v>
      </c>
      <c r="AG253" s="104">
        <v>0</v>
      </c>
      <c r="AH253" s="18">
        <v>0</v>
      </c>
    </row>
    <row r="254" spans="1:34" s="18" customFormat="1" ht="14.25">
      <c r="A254" s="94">
        <v>40410</v>
      </c>
      <c r="B254" s="85" t="s">
        <v>747</v>
      </c>
      <c r="C254" s="96" t="s">
        <v>1138</v>
      </c>
      <c r="D254" s="159" t="s">
        <v>601</v>
      </c>
      <c r="E254" s="84">
        <v>0.16458333333333333</v>
      </c>
      <c r="F254" s="85" t="s">
        <v>535</v>
      </c>
      <c r="G254" s="85" t="s">
        <v>536</v>
      </c>
      <c r="H254" s="40">
        <v>2.339788</v>
      </c>
      <c r="I254" s="40">
        <v>0.364881</v>
      </c>
      <c r="J254" s="40">
        <v>0.288579</v>
      </c>
      <c r="K254" s="293">
        <v>0</v>
      </c>
      <c r="L254" s="293">
        <v>0.00985733275369104</v>
      </c>
      <c r="M254" s="293">
        <v>0.018377238450348624</v>
      </c>
      <c r="N254" s="293">
        <v>0.008272234019429165</v>
      </c>
      <c r="O254" s="293">
        <v>0</v>
      </c>
      <c r="P254" s="293">
        <v>0</v>
      </c>
      <c r="Q254" s="293">
        <v>0</v>
      </c>
      <c r="R254" s="293">
        <v>0</v>
      </c>
      <c r="S254" s="293">
        <v>0</v>
      </c>
      <c r="T254" s="293">
        <v>0</v>
      </c>
      <c r="U254" s="293">
        <v>0</v>
      </c>
      <c r="V254" s="293">
        <v>0</v>
      </c>
      <c r="W254" s="293">
        <v>0</v>
      </c>
      <c r="X254" s="293">
        <v>0</v>
      </c>
      <c r="Y254" s="293">
        <v>0</v>
      </c>
      <c r="Z254" s="293">
        <v>0</v>
      </c>
      <c r="AA254" s="68">
        <f t="shared" si="20"/>
        <v>0.03650680522346883</v>
      </c>
      <c r="AB254" s="293">
        <f t="shared" si="21"/>
        <v>0</v>
      </c>
      <c r="AC254" s="104">
        <v>0</v>
      </c>
      <c r="AD254" s="104">
        <v>0</v>
      </c>
      <c r="AE254" s="104">
        <v>0</v>
      </c>
      <c r="AF254" s="104">
        <v>0</v>
      </c>
      <c r="AG254" s="104">
        <v>0</v>
      </c>
      <c r="AH254" s="18">
        <v>0</v>
      </c>
    </row>
    <row r="255" spans="1:34" s="18" customFormat="1" ht="14.25">
      <c r="A255" s="94">
        <v>40410</v>
      </c>
      <c r="B255" s="85" t="s">
        <v>748</v>
      </c>
      <c r="C255" s="14" t="s">
        <v>404</v>
      </c>
      <c r="D255" s="159" t="s">
        <v>602</v>
      </c>
      <c r="E255" s="84">
        <v>0.21736111111111112</v>
      </c>
      <c r="F255" s="85" t="s">
        <v>537</v>
      </c>
      <c r="G255" s="85" t="s">
        <v>538</v>
      </c>
      <c r="H255" s="112">
        <v>2.2368</v>
      </c>
      <c r="I255" s="112">
        <v>0.2313</v>
      </c>
      <c r="J255" s="112">
        <v>0.2887</v>
      </c>
      <c r="K255" s="293">
        <v>3.0933900977331046</v>
      </c>
      <c r="L255" s="293">
        <v>0.019677343850057195</v>
      </c>
      <c r="M255" s="293">
        <v>0.09629338479815222</v>
      </c>
      <c r="N255" s="293">
        <v>0.051967027774220194</v>
      </c>
      <c r="O255" s="293">
        <v>0</v>
      </c>
      <c r="P255" s="293">
        <v>0.22642788615286216</v>
      </c>
      <c r="Q255" s="293">
        <v>0.019400260756192958</v>
      </c>
      <c r="R255" s="293">
        <v>0</v>
      </c>
      <c r="S255" s="293">
        <v>0</v>
      </c>
      <c r="T255" s="293">
        <v>0</v>
      </c>
      <c r="U255" s="293">
        <v>0</v>
      </c>
      <c r="V255" s="293">
        <v>0</v>
      </c>
      <c r="W255" s="293">
        <v>0</v>
      </c>
      <c r="X255" s="293">
        <v>0</v>
      </c>
      <c r="Y255" s="293">
        <v>0</v>
      </c>
      <c r="Z255" s="293">
        <v>0</v>
      </c>
      <c r="AA255" s="68">
        <f t="shared" si="20"/>
        <v>3.5071560010645895</v>
      </c>
      <c r="AB255" s="293">
        <f t="shared" si="21"/>
        <v>0.24582814690905513</v>
      </c>
      <c r="AC255" s="104">
        <v>0</v>
      </c>
      <c r="AD255" s="104">
        <v>0</v>
      </c>
      <c r="AE255" s="104">
        <v>0</v>
      </c>
      <c r="AF255" s="104">
        <v>0</v>
      </c>
      <c r="AG255" s="104">
        <v>0</v>
      </c>
      <c r="AH255" s="18">
        <v>0</v>
      </c>
    </row>
    <row r="256" spans="1:34" s="18" customFormat="1" ht="14.25">
      <c r="A256" s="94">
        <v>40410</v>
      </c>
      <c r="B256" s="85" t="s">
        <v>749</v>
      </c>
      <c r="C256" s="14" t="s">
        <v>405</v>
      </c>
      <c r="D256" s="159" t="s">
        <v>603</v>
      </c>
      <c r="E256" s="84">
        <v>0.2222222222222222</v>
      </c>
      <c r="F256" s="85" t="s">
        <v>539</v>
      </c>
      <c r="G256" s="85" t="s">
        <v>540</v>
      </c>
      <c r="H256" s="90">
        <v>2.2225</v>
      </c>
      <c r="I256" s="90">
        <v>0.235</v>
      </c>
      <c r="J256" s="90">
        <v>0.2862</v>
      </c>
      <c r="K256" s="293">
        <v>3.749835946044477</v>
      </c>
      <c r="L256" s="293">
        <v>0.02218423308470702</v>
      </c>
      <c r="M256" s="293">
        <v>0.1222662600624686</v>
      </c>
      <c r="N256" s="293">
        <v>0.06752569193327487</v>
      </c>
      <c r="O256" s="293">
        <v>0.14820624488870934</v>
      </c>
      <c r="P256" s="293">
        <v>0.2753547029802025</v>
      </c>
      <c r="Q256" s="293">
        <v>0.029889226184010683</v>
      </c>
      <c r="R256" s="293">
        <v>0</v>
      </c>
      <c r="S256" s="293">
        <v>0</v>
      </c>
      <c r="T256" s="293">
        <v>0</v>
      </c>
      <c r="U256" s="293">
        <v>0</v>
      </c>
      <c r="V256" s="293">
        <v>0</v>
      </c>
      <c r="W256" s="293">
        <v>0</v>
      </c>
      <c r="X256" s="293">
        <v>0</v>
      </c>
      <c r="Y256" s="293">
        <v>0</v>
      </c>
      <c r="Z256" s="293">
        <v>0</v>
      </c>
      <c r="AA256" s="68">
        <f t="shared" si="20"/>
        <v>4.4152623051778495</v>
      </c>
      <c r="AB256" s="293">
        <f t="shared" si="21"/>
        <v>0.30524392916421317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8">
        <v>0</v>
      </c>
    </row>
    <row r="257" spans="1:34" s="18" customFormat="1" ht="14.25">
      <c r="A257" s="94">
        <v>40410</v>
      </c>
      <c r="B257" s="85" t="s">
        <v>750</v>
      </c>
      <c r="C257" s="14" t="s">
        <v>406</v>
      </c>
      <c r="D257" s="159" t="s">
        <v>604</v>
      </c>
      <c r="E257" s="84">
        <v>0.2263888888888889</v>
      </c>
      <c r="F257" s="85" t="s">
        <v>541</v>
      </c>
      <c r="G257" s="85" t="s">
        <v>542</v>
      </c>
      <c r="H257" s="90">
        <v>2.2818</v>
      </c>
      <c r="I257" s="90">
        <v>0.3089</v>
      </c>
      <c r="J257" s="90">
        <v>0.2911</v>
      </c>
      <c r="K257" s="293">
        <v>4.1172175233138155</v>
      </c>
      <c r="L257" s="293">
        <v>0.022167392356071604</v>
      </c>
      <c r="M257" s="293">
        <v>0.13042123350516324</v>
      </c>
      <c r="N257" s="293">
        <v>0.06981015297866305</v>
      </c>
      <c r="O257" s="293">
        <v>0.11461938841899806</v>
      </c>
      <c r="P257" s="293">
        <v>0.3256516286236428</v>
      </c>
      <c r="Q257" s="293">
        <v>0.02949815458487118</v>
      </c>
      <c r="R257" s="293">
        <v>0</v>
      </c>
      <c r="S257" s="293">
        <v>0</v>
      </c>
      <c r="T257" s="293">
        <v>0</v>
      </c>
      <c r="U257" s="293">
        <v>0</v>
      </c>
      <c r="V257" s="293">
        <v>0</v>
      </c>
      <c r="W257" s="293">
        <v>0</v>
      </c>
      <c r="X257" s="293">
        <v>0</v>
      </c>
      <c r="Y257" s="293">
        <v>0</v>
      </c>
      <c r="Z257" s="293">
        <v>0</v>
      </c>
      <c r="AA257" s="68">
        <f t="shared" si="20"/>
        <v>4.809385473781225</v>
      </c>
      <c r="AB257" s="293">
        <f t="shared" si="21"/>
        <v>0.355149783208514</v>
      </c>
      <c r="AC257" s="104">
        <v>0</v>
      </c>
      <c r="AD257" s="104">
        <v>0</v>
      </c>
      <c r="AE257" s="104">
        <v>0</v>
      </c>
      <c r="AF257" s="104">
        <v>0</v>
      </c>
      <c r="AG257" s="104">
        <v>0</v>
      </c>
      <c r="AH257" s="18">
        <v>0</v>
      </c>
    </row>
    <row r="258" spans="1:34" s="18" customFormat="1" ht="14.25">
      <c r="A258" s="94">
        <v>40410</v>
      </c>
      <c r="B258" s="85" t="s">
        <v>751</v>
      </c>
      <c r="C258" s="14" t="s">
        <v>407</v>
      </c>
      <c r="D258" s="159" t="s">
        <v>605</v>
      </c>
      <c r="E258" s="84">
        <v>0.23055555555555554</v>
      </c>
      <c r="F258" s="85" t="s">
        <v>541</v>
      </c>
      <c r="G258" s="85" t="s">
        <v>542</v>
      </c>
      <c r="H258" s="90">
        <v>2.3785</v>
      </c>
      <c r="I258" s="90">
        <v>0.4095</v>
      </c>
      <c r="J258" s="90">
        <v>0.3082</v>
      </c>
      <c r="K258" s="293">
        <v>2.6083205824461593</v>
      </c>
      <c r="L258" s="293">
        <v>0.01628737267071822</v>
      </c>
      <c r="M258" s="293">
        <v>0.08367850523684324</v>
      </c>
      <c r="N258" s="293">
        <v>0.04493215091303536</v>
      </c>
      <c r="O258" s="293">
        <v>0.10304458859531918</v>
      </c>
      <c r="P258" s="293">
        <v>0.27163825432268407</v>
      </c>
      <c r="Q258" s="293">
        <v>0.02682837369746937</v>
      </c>
      <c r="R258" s="293">
        <v>0</v>
      </c>
      <c r="S258" s="293">
        <v>0</v>
      </c>
      <c r="T258" s="293">
        <v>0</v>
      </c>
      <c r="U258" s="293">
        <v>0</v>
      </c>
      <c r="V258" s="293">
        <v>0</v>
      </c>
      <c r="W258" s="293">
        <v>0</v>
      </c>
      <c r="X258" s="293">
        <v>0</v>
      </c>
      <c r="Y258" s="293">
        <v>0</v>
      </c>
      <c r="Z258" s="293">
        <v>0</v>
      </c>
      <c r="AA258" s="68">
        <f t="shared" si="20"/>
        <v>3.1547298278822287</v>
      </c>
      <c r="AB258" s="293">
        <f t="shared" si="21"/>
        <v>0.29846662802015345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8">
        <v>0</v>
      </c>
    </row>
    <row r="259" spans="1:34" s="18" customFormat="1" ht="14.25">
      <c r="A259" s="94">
        <v>40410</v>
      </c>
      <c r="B259" s="85" t="s">
        <v>752</v>
      </c>
      <c r="C259" s="14" t="s">
        <v>408</v>
      </c>
      <c r="D259" s="159" t="s">
        <v>606</v>
      </c>
      <c r="E259" s="84">
        <v>0.3451388888888889</v>
      </c>
      <c r="F259" s="85" t="s">
        <v>543</v>
      </c>
      <c r="G259" s="85" t="s">
        <v>544</v>
      </c>
      <c r="H259" s="90">
        <v>2.2916</v>
      </c>
      <c r="I259" s="90">
        <v>0.2942</v>
      </c>
      <c r="J259" s="90">
        <v>0.2948</v>
      </c>
      <c r="K259" s="293">
        <v>3.423983599116876</v>
      </c>
      <c r="L259" s="293">
        <v>0.017380935896548277</v>
      </c>
      <c r="M259" s="293">
        <v>0.09749428815397752</v>
      </c>
      <c r="N259" s="293">
        <v>0.054831990953359035</v>
      </c>
      <c r="O259" s="293">
        <v>0.11227719954151379</v>
      </c>
      <c r="P259" s="293">
        <v>0.23563217434446715</v>
      </c>
      <c r="Q259" s="293">
        <v>0.02560477894159448</v>
      </c>
      <c r="R259" s="293">
        <v>0</v>
      </c>
      <c r="S259" s="293">
        <v>0</v>
      </c>
      <c r="T259" s="293">
        <v>0</v>
      </c>
      <c r="U259" s="293">
        <v>0</v>
      </c>
      <c r="V259" s="293">
        <v>0</v>
      </c>
      <c r="W259" s="293">
        <v>0</v>
      </c>
      <c r="X259" s="293">
        <v>0</v>
      </c>
      <c r="Y259" s="293">
        <v>0</v>
      </c>
      <c r="Z259" s="293">
        <v>0</v>
      </c>
      <c r="AA259" s="68">
        <f t="shared" si="20"/>
        <v>3.967204966948336</v>
      </c>
      <c r="AB259" s="293">
        <f t="shared" si="21"/>
        <v>0.2612369532860616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18">
        <v>0</v>
      </c>
    </row>
    <row r="260" spans="1:34" s="18" customFormat="1" ht="14.25">
      <c r="A260" s="94">
        <v>40410</v>
      </c>
      <c r="B260" s="85" t="s">
        <v>508</v>
      </c>
      <c r="C260" s="14" t="s">
        <v>409</v>
      </c>
      <c r="D260" s="159" t="s">
        <v>607</v>
      </c>
      <c r="E260" s="84">
        <v>0.3506944444444444</v>
      </c>
      <c r="F260" s="85" t="s">
        <v>543</v>
      </c>
      <c r="G260" s="85" t="s">
        <v>544</v>
      </c>
      <c r="H260" s="90">
        <v>2.2942</v>
      </c>
      <c r="I260" s="90">
        <v>0.2874</v>
      </c>
      <c r="J260" s="90">
        <v>0.307</v>
      </c>
      <c r="K260" s="293">
        <v>3.0445058480688845</v>
      </c>
      <c r="L260" s="293">
        <v>0.014729749330801588</v>
      </c>
      <c r="M260" s="293">
        <v>0.0944204016509092</v>
      </c>
      <c r="N260" s="293">
        <v>0.05461674380579401</v>
      </c>
      <c r="O260" s="293">
        <v>0.10702506691984125</v>
      </c>
      <c r="P260" s="293">
        <v>0.24218248787330332</v>
      </c>
      <c r="Q260" s="293">
        <v>0.02305824363220014</v>
      </c>
      <c r="R260" s="293">
        <v>0</v>
      </c>
      <c r="S260" s="293">
        <v>0</v>
      </c>
      <c r="T260" s="293">
        <v>0</v>
      </c>
      <c r="U260" s="293">
        <v>0</v>
      </c>
      <c r="V260" s="293">
        <v>0</v>
      </c>
      <c r="W260" s="293">
        <v>0</v>
      </c>
      <c r="X260" s="293">
        <v>0</v>
      </c>
      <c r="Y260" s="293">
        <v>0</v>
      </c>
      <c r="Z260" s="293">
        <v>0</v>
      </c>
      <c r="AA260" s="68">
        <f t="shared" si="20"/>
        <v>3.580538541281734</v>
      </c>
      <c r="AB260" s="293">
        <f t="shared" si="21"/>
        <v>0.2652407315055035</v>
      </c>
      <c r="AC260" s="104">
        <v>0</v>
      </c>
      <c r="AD260" s="104">
        <v>0</v>
      </c>
      <c r="AE260" s="104">
        <v>0</v>
      </c>
      <c r="AF260" s="104">
        <v>0</v>
      </c>
      <c r="AG260" s="104">
        <v>0</v>
      </c>
      <c r="AH260" s="18">
        <v>0</v>
      </c>
    </row>
    <row r="261" spans="1:34" s="18" customFormat="1" ht="14.25">
      <c r="A261" s="94">
        <v>40410</v>
      </c>
      <c r="B261" s="85" t="s">
        <v>509</v>
      </c>
      <c r="C261" s="14" t="s">
        <v>410</v>
      </c>
      <c r="D261" s="159" t="s">
        <v>610</v>
      </c>
      <c r="E261" s="84">
        <v>0.35694444444444445</v>
      </c>
      <c r="F261" s="85" t="s">
        <v>543</v>
      </c>
      <c r="G261" s="85" t="s">
        <v>544</v>
      </c>
      <c r="H261" s="90">
        <v>2.2516</v>
      </c>
      <c r="I261" s="90">
        <v>0.30052</v>
      </c>
      <c r="J261" s="90">
        <v>0.2886</v>
      </c>
      <c r="K261" s="293">
        <v>2.81137196762276</v>
      </c>
      <c r="L261" s="293">
        <v>0.011986154784251368</v>
      </c>
      <c r="M261" s="293">
        <v>0.08630220351749782</v>
      </c>
      <c r="N261" s="293">
        <v>0.04792572842812564</v>
      </c>
      <c r="O261" s="293">
        <v>0.09161049271272971</v>
      </c>
      <c r="P261" s="293">
        <v>0.2511662343133553</v>
      </c>
      <c r="Q261" s="293">
        <v>0.025663075635578344</v>
      </c>
      <c r="R261" s="293">
        <v>0</v>
      </c>
      <c r="S261" s="293">
        <v>0</v>
      </c>
      <c r="T261" s="293">
        <v>0</v>
      </c>
      <c r="U261" s="293">
        <v>0</v>
      </c>
      <c r="V261" s="293">
        <v>0</v>
      </c>
      <c r="W261" s="293">
        <v>0</v>
      </c>
      <c r="X261" s="293">
        <v>0</v>
      </c>
      <c r="Y261" s="293">
        <v>0</v>
      </c>
      <c r="Z261" s="293">
        <v>0</v>
      </c>
      <c r="AA261" s="68">
        <f aca="true" t="shared" si="22" ref="AA261:AA292">SUM(K261:Z261)</f>
        <v>3.3260258570142986</v>
      </c>
      <c r="AB261" s="293">
        <f aca="true" t="shared" si="23" ref="AB261:AB292">SUM(P261:Z261)</f>
        <v>0.2768293099489336</v>
      </c>
      <c r="AC261" s="104">
        <v>0</v>
      </c>
      <c r="AD261" s="104">
        <v>0</v>
      </c>
      <c r="AE261" s="104">
        <v>0</v>
      </c>
      <c r="AF261" s="104">
        <v>0</v>
      </c>
      <c r="AG261" s="104">
        <v>0</v>
      </c>
      <c r="AH261" s="18">
        <v>0</v>
      </c>
    </row>
    <row r="262" spans="1:34" s="18" customFormat="1" ht="14.25">
      <c r="A262" s="94">
        <v>40410</v>
      </c>
      <c r="B262" s="85" t="s">
        <v>510</v>
      </c>
      <c r="C262" s="14" t="s">
        <v>411</v>
      </c>
      <c r="D262" s="159" t="s">
        <v>437</v>
      </c>
      <c r="E262" s="84">
        <v>0.3625</v>
      </c>
      <c r="F262" s="85" t="s">
        <v>543</v>
      </c>
      <c r="G262" s="85" t="s">
        <v>544</v>
      </c>
      <c r="H262" s="90">
        <v>2.3769</v>
      </c>
      <c r="I262" s="90">
        <v>0.4302</v>
      </c>
      <c r="J262" s="90">
        <v>0.3101</v>
      </c>
      <c r="K262" s="293">
        <v>1.9495204707199034</v>
      </c>
      <c r="L262" s="293">
        <v>0.00855700747134875</v>
      </c>
      <c r="M262" s="293">
        <v>0.06245229408543619</v>
      </c>
      <c r="N262" s="293">
        <v>0.03549370831359534</v>
      </c>
      <c r="O262" s="293">
        <v>0.052024125133779714</v>
      </c>
      <c r="P262" s="293">
        <v>0.17154659278536</v>
      </c>
      <c r="Q262" s="293">
        <v>0.016792598219207006</v>
      </c>
      <c r="R262" s="293">
        <v>0</v>
      </c>
      <c r="S262" s="293">
        <v>0</v>
      </c>
      <c r="T262" s="293">
        <v>0</v>
      </c>
      <c r="U262" s="293">
        <v>0</v>
      </c>
      <c r="V262" s="293">
        <v>0</v>
      </c>
      <c r="W262" s="293">
        <v>0</v>
      </c>
      <c r="X262" s="293">
        <v>0</v>
      </c>
      <c r="Y262" s="293">
        <v>0</v>
      </c>
      <c r="Z262" s="293">
        <v>0</v>
      </c>
      <c r="AA262" s="68">
        <f t="shared" si="22"/>
        <v>2.296386796728631</v>
      </c>
      <c r="AB262" s="293">
        <f t="shared" si="23"/>
        <v>0.188339191004567</v>
      </c>
      <c r="AC262" s="104">
        <v>0</v>
      </c>
      <c r="AD262" s="104">
        <v>0</v>
      </c>
      <c r="AE262" s="104">
        <v>0</v>
      </c>
      <c r="AF262" s="104">
        <v>0</v>
      </c>
      <c r="AG262" s="104">
        <v>0</v>
      </c>
      <c r="AH262" s="18">
        <v>0</v>
      </c>
    </row>
    <row r="263" spans="1:34" s="18" customFormat="1" ht="14.25">
      <c r="A263" s="94">
        <v>40410</v>
      </c>
      <c r="B263" s="85" t="s">
        <v>511</v>
      </c>
      <c r="C263" s="14" t="s">
        <v>412</v>
      </c>
      <c r="D263" s="159" t="s">
        <v>611</v>
      </c>
      <c r="E263" s="171">
        <v>0.438888888888889</v>
      </c>
      <c r="F263" s="85" t="s">
        <v>545</v>
      </c>
      <c r="G263" s="85" t="s">
        <v>546</v>
      </c>
      <c r="H263" s="90">
        <v>2.276</v>
      </c>
      <c r="I263" s="90">
        <v>0.306</v>
      </c>
      <c r="J263" s="90">
        <v>0.295</v>
      </c>
      <c r="K263" s="293">
        <v>1.714792428588184</v>
      </c>
      <c r="L263" s="293">
        <v>0.007854766652094641</v>
      </c>
      <c r="M263" s="293">
        <v>0.058805458112531586</v>
      </c>
      <c r="N263" s="293">
        <v>0.0327773305468775</v>
      </c>
      <c r="O263" s="293">
        <v>0.06547042767121243</v>
      </c>
      <c r="P263" s="293">
        <v>0.12224105181655216</v>
      </c>
      <c r="Q263" s="293">
        <v>0.011119210489995332</v>
      </c>
      <c r="R263" s="293">
        <v>0</v>
      </c>
      <c r="S263" s="293">
        <v>0</v>
      </c>
      <c r="T263" s="293">
        <v>0</v>
      </c>
      <c r="U263" s="293">
        <v>0</v>
      </c>
      <c r="V263" s="293">
        <v>0</v>
      </c>
      <c r="W263" s="293">
        <v>0</v>
      </c>
      <c r="X263" s="293">
        <v>0</v>
      </c>
      <c r="Y263" s="293">
        <v>0</v>
      </c>
      <c r="Z263" s="293">
        <v>0</v>
      </c>
      <c r="AA263" s="68">
        <f t="shared" si="22"/>
        <v>2.013060673877448</v>
      </c>
      <c r="AB263" s="293">
        <f t="shared" si="23"/>
        <v>0.1333602623065475</v>
      </c>
      <c r="AC263" s="104">
        <v>0</v>
      </c>
      <c r="AD263" s="104">
        <v>0</v>
      </c>
      <c r="AE263" s="104">
        <v>0</v>
      </c>
      <c r="AF263" s="104">
        <v>0</v>
      </c>
      <c r="AG263" s="104">
        <v>0</v>
      </c>
      <c r="AH263" s="18">
        <v>0</v>
      </c>
    </row>
    <row r="264" spans="1:34" s="18" customFormat="1" ht="14.25">
      <c r="A264" s="94">
        <v>40410</v>
      </c>
      <c r="B264" s="85" t="s">
        <v>512</v>
      </c>
      <c r="C264" s="14" t="s">
        <v>413</v>
      </c>
      <c r="D264" s="159" t="s">
        <v>612</v>
      </c>
      <c r="E264" s="171">
        <v>0.480555555555556</v>
      </c>
      <c r="F264" s="85" t="s">
        <v>545</v>
      </c>
      <c r="G264" s="85" t="s">
        <v>546</v>
      </c>
      <c r="H264" s="90">
        <v>2.221</v>
      </c>
      <c r="I264" s="90">
        <v>0.28</v>
      </c>
      <c r="J264" s="90">
        <v>0.297</v>
      </c>
      <c r="K264" s="293">
        <v>1.5668226691321425</v>
      </c>
      <c r="L264" s="293">
        <v>0.0075253042366449155</v>
      </c>
      <c r="M264" s="293">
        <v>0.05600214710332075</v>
      </c>
      <c r="N264" s="293">
        <v>0.029014675693160345</v>
      </c>
      <c r="O264" s="293">
        <v>0.05193264768657895</v>
      </c>
      <c r="P264" s="293">
        <v>0.12982502048454475</v>
      </c>
      <c r="Q264" s="293">
        <v>0.012931496559336144</v>
      </c>
      <c r="R264" s="293">
        <v>0</v>
      </c>
      <c r="S264" s="293">
        <v>0</v>
      </c>
      <c r="T264" s="293">
        <v>0</v>
      </c>
      <c r="U264" s="293">
        <v>0</v>
      </c>
      <c r="V264" s="293">
        <v>0</v>
      </c>
      <c r="W264" s="293">
        <v>0</v>
      </c>
      <c r="X264" s="293">
        <v>0</v>
      </c>
      <c r="Y264" s="293">
        <v>0</v>
      </c>
      <c r="Z264" s="293">
        <v>0</v>
      </c>
      <c r="AA264" s="68">
        <f t="shared" si="22"/>
        <v>1.8540539608957285</v>
      </c>
      <c r="AB264" s="293">
        <f t="shared" si="23"/>
        <v>0.1427565170438809</v>
      </c>
      <c r="AC264" s="104">
        <v>0</v>
      </c>
      <c r="AD264" s="104">
        <v>0</v>
      </c>
      <c r="AE264" s="104">
        <v>0</v>
      </c>
      <c r="AF264" s="104">
        <v>0</v>
      </c>
      <c r="AG264" s="104">
        <v>0</v>
      </c>
      <c r="AH264" s="18">
        <v>0</v>
      </c>
    </row>
    <row r="265" spans="1:34" s="18" customFormat="1" ht="14.25">
      <c r="A265" s="94">
        <v>40410</v>
      </c>
      <c r="B265" s="85" t="s">
        <v>513</v>
      </c>
      <c r="C265" s="14" t="s">
        <v>414</v>
      </c>
      <c r="D265" s="159" t="s">
        <v>613</v>
      </c>
      <c r="E265" s="171">
        <v>0.522222222222222</v>
      </c>
      <c r="F265" s="85" t="s">
        <v>545</v>
      </c>
      <c r="G265" s="85" t="s">
        <v>546</v>
      </c>
      <c r="H265" s="90">
        <v>2.281</v>
      </c>
      <c r="I265" s="90">
        <v>0.35</v>
      </c>
      <c r="J265" s="90">
        <v>0.298</v>
      </c>
      <c r="K265" s="293">
        <v>1.838234606236129</v>
      </c>
      <c r="L265" s="293">
        <v>0.009901633674698197</v>
      </c>
      <c r="M265" s="293">
        <v>0.06503137471511461</v>
      </c>
      <c r="N265" s="293">
        <v>0.03513974313040536</v>
      </c>
      <c r="O265" s="293">
        <v>0.0619011808437584</v>
      </c>
      <c r="P265" s="293">
        <v>0.15895965694736267</v>
      </c>
      <c r="Q265" s="293">
        <v>0.01632411132026838</v>
      </c>
      <c r="R265" s="293">
        <v>0</v>
      </c>
      <c r="S265" s="293">
        <v>0</v>
      </c>
      <c r="T265" s="293">
        <v>0</v>
      </c>
      <c r="U265" s="293">
        <v>0</v>
      </c>
      <c r="V265" s="293">
        <v>0</v>
      </c>
      <c r="W265" s="293">
        <v>0</v>
      </c>
      <c r="X265" s="293">
        <v>0</v>
      </c>
      <c r="Y265" s="293">
        <v>0</v>
      </c>
      <c r="Z265" s="293">
        <v>0</v>
      </c>
      <c r="AA265" s="68">
        <f t="shared" si="22"/>
        <v>2.1854923068677365</v>
      </c>
      <c r="AB265" s="293">
        <f t="shared" si="23"/>
        <v>0.17528376826763103</v>
      </c>
      <c r="AC265" s="104">
        <v>0</v>
      </c>
      <c r="AD265" s="104">
        <v>0</v>
      </c>
      <c r="AE265" s="104">
        <v>0</v>
      </c>
      <c r="AF265" s="104">
        <v>0</v>
      </c>
      <c r="AG265" s="104">
        <v>0</v>
      </c>
      <c r="AH265" s="18">
        <v>0</v>
      </c>
    </row>
    <row r="266" spans="1:34" s="18" customFormat="1" ht="14.25">
      <c r="A266" s="94">
        <v>40410</v>
      </c>
      <c r="B266" s="85" t="s">
        <v>514</v>
      </c>
      <c r="C266" s="14" t="s">
        <v>415</v>
      </c>
      <c r="D266" s="159" t="s">
        <v>614</v>
      </c>
      <c r="E266" s="171">
        <v>0.563888888888889</v>
      </c>
      <c r="F266" s="85" t="s">
        <v>545</v>
      </c>
      <c r="G266" s="85" t="s">
        <v>546</v>
      </c>
      <c r="H266" s="90">
        <v>2.333</v>
      </c>
      <c r="I266" s="90">
        <v>0.392</v>
      </c>
      <c r="J266" s="90">
        <v>0.292</v>
      </c>
      <c r="K266" s="293">
        <v>1.9567971741934622</v>
      </c>
      <c r="L266" s="293">
        <v>0.00974689381838111</v>
      </c>
      <c r="M266" s="293">
        <v>0.06864009731254303</v>
      </c>
      <c r="N266" s="293">
        <v>0.039230455617861135</v>
      </c>
      <c r="O266" s="293">
        <v>0.06874041745476905</v>
      </c>
      <c r="P266" s="293">
        <v>0.1690226034645833</v>
      </c>
      <c r="Q266" s="293">
        <v>0.017255566941352513</v>
      </c>
      <c r="R266" s="293">
        <v>0</v>
      </c>
      <c r="S266" s="293">
        <v>0</v>
      </c>
      <c r="T266" s="293">
        <v>0</v>
      </c>
      <c r="U266" s="293">
        <v>0</v>
      </c>
      <c r="V266" s="293">
        <v>0</v>
      </c>
      <c r="W266" s="293">
        <v>0</v>
      </c>
      <c r="X266" s="293">
        <v>0</v>
      </c>
      <c r="Y266" s="293">
        <v>0</v>
      </c>
      <c r="Z266" s="293">
        <v>0</v>
      </c>
      <c r="AA266" s="68">
        <f t="shared" si="22"/>
        <v>2.329433208802952</v>
      </c>
      <c r="AB266" s="293">
        <f t="shared" si="23"/>
        <v>0.18627817040593583</v>
      </c>
      <c r="AC266" s="104">
        <v>0</v>
      </c>
      <c r="AD266" s="104">
        <v>0</v>
      </c>
      <c r="AE266" s="104">
        <v>0</v>
      </c>
      <c r="AF266" s="104">
        <v>0</v>
      </c>
      <c r="AG266" s="104">
        <v>0</v>
      </c>
      <c r="AH266" s="18">
        <v>0</v>
      </c>
    </row>
    <row r="267" spans="1:34" s="18" customFormat="1" ht="14.25">
      <c r="A267" s="94">
        <v>40410</v>
      </c>
      <c r="B267" s="85" t="s">
        <v>515</v>
      </c>
      <c r="C267" s="14" t="s">
        <v>416</v>
      </c>
      <c r="D267" s="159" t="s">
        <v>615</v>
      </c>
      <c r="E267" s="84">
        <v>0.6027777777777777</v>
      </c>
      <c r="F267" s="85" t="s">
        <v>547</v>
      </c>
      <c r="G267" s="85" t="s">
        <v>548</v>
      </c>
      <c r="H267" s="90">
        <v>2.26</v>
      </c>
      <c r="I267" s="90">
        <v>0.311</v>
      </c>
      <c r="J267" s="90">
        <v>0.281</v>
      </c>
      <c r="K267" s="293">
        <v>1.5328968848158697</v>
      </c>
      <c r="L267" s="293">
        <v>0.01408824291005708</v>
      </c>
      <c r="M267" s="293">
        <v>0.0593413868029677</v>
      </c>
      <c r="N267" s="293">
        <v>0.031396147394255995</v>
      </c>
      <c r="O267" s="293">
        <v>0.0986799590196233</v>
      </c>
      <c r="P267" s="293">
        <v>0.12043102076085226</v>
      </c>
      <c r="Q267" s="293">
        <v>0</v>
      </c>
      <c r="R267" s="293">
        <v>0</v>
      </c>
      <c r="S267" s="293">
        <v>0</v>
      </c>
      <c r="T267" s="293">
        <v>0</v>
      </c>
      <c r="U267" s="293">
        <v>0</v>
      </c>
      <c r="V267" s="293">
        <v>0</v>
      </c>
      <c r="W267" s="293">
        <v>0</v>
      </c>
      <c r="X267" s="293">
        <v>0</v>
      </c>
      <c r="Y267" s="293">
        <v>0</v>
      </c>
      <c r="Z267" s="293">
        <v>0</v>
      </c>
      <c r="AA267" s="68">
        <f t="shared" si="22"/>
        <v>1.856833641703626</v>
      </c>
      <c r="AB267" s="293">
        <f t="shared" si="23"/>
        <v>0.12043102076085226</v>
      </c>
      <c r="AC267" s="104">
        <v>0</v>
      </c>
      <c r="AD267" s="104">
        <v>0</v>
      </c>
      <c r="AE267" s="104">
        <v>0</v>
      </c>
      <c r="AF267" s="104">
        <v>0</v>
      </c>
      <c r="AG267" s="104">
        <v>0</v>
      </c>
      <c r="AH267" s="18">
        <v>0</v>
      </c>
    </row>
    <row r="268" spans="1:34" s="18" customFormat="1" ht="14.25">
      <c r="A268" s="94">
        <v>40410</v>
      </c>
      <c r="B268" s="85" t="s">
        <v>516</v>
      </c>
      <c r="C268" s="14" t="s">
        <v>417</v>
      </c>
      <c r="D268" s="159" t="s">
        <v>616</v>
      </c>
      <c r="E268" s="84">
        <v>0.6125</v>
      </c>
      <c r="F268" s="85" t="s">
        <v>547</v>
      </c>
      <c r="G268" s="85" t="s">
        <v>548</v>
      </c>
      <c r="H268" s="90">
        <v>2.21</v>
      </c>
      <c r="I268" s="90">
        <v>0.256</v>
      </c>
      <c r="J268" s="90">
        <v>0.302</v>
      </c>
      <c r="K268" s="293">
        <v>1.5076483336902426</v>
      </c>
      <c r="L268" s="293">
        <v>0.009340614278489317</v>
      </c>
      <c r="M268" s="293">
        <v>0.05852731721319318</v>
      </c>
      <c r="N268" s="293">
        <v>0.0322092216192737</v>
      </c>
      <c r="O268" s="293">
        <v>0.10101301427180677</v>
      </c>
      <c r="P268" s="293">
        <v>0.13279929714103392</v>
      </c>
      <c r="Q268" s="293">
        <v>0.01436042928369358</v>
      </c>
      <c r="R268" s="293">
        <v>0</v>
      </c>
      <c r="S268" s="293">
        <v>0</v>
      </c>
      <c r="T268" s="293">
        <v>0</v>
      </c>
      <c r="U268" s="293">
        <v>0</v>
      </c>
      <c r="V268" s="293">
        <v>0</v>
      </c>
      <c r="W268" s="293">
        <v>0</v>
      </c>
      <c r="X268" s="293">
        <v>0</v>
      </c>
      <c r="Y268" s="293">
        <v>0</v>
      </c>
      <c r="Z268" s="293">
        <v>0</v>
      </c>
      <c r="AA268" s="68">
        <f t="shared" si="22"/>
        <v>1.8558982274977334</v>
      </c>
      <c r="AB268" s="293">
        <f t="shared" si="23"/>
        <v>0.1471597264247275</v>
      </c>
      <c r="AC268" s="104">
        <v>0</v>
      </c>
      <c r="AD268" s="104">
        <v>0</v>
      </c>
      <c r="AE268" s="104">
        <v>0</v>
      </c>
      <c r="AF268" s="104">
        <v>0</v>
      </c>
      <c r="AG268" s="104">
        <v>0</v>
      </c>
      <c r="AH268" s="18">
        <v>0</v>
      </c>
    </row>
    <row r="269" spans="1:34" s="18" customFormat="1" ht="14.25">
      <c r="A269" s="94">
        <v>40410</v>
      </c>
      <c r="B269" s="85" t="s">
        <v>517</v>
      </c>
      <c r="C269" s="14" t="s">
        <v>418</v>
      </c>
      <c r="D269" s="159" t="s">
        <v>617</v>
      </c>
      <c r="E269" s="84">
        <v>0.6201388888888889</v>
      </c>
      <c r="F269" s="85" t="s">
        <v>547</v>
      </c>
      <c r="G269" s="85" t="s">
        <v>548</v>
      </c>
      <c r="H269" s="90">
        <v>2.19</v>
      </c>
      <c r="I269" s="90">
        <v>0.253</v>
      </c>
      <c r="J269" s="90">
        <v>0.286</v>
      </c>
      <c r="K269" s="293">
        <v>1.3577422949169815</v>
      </c>
      <c r="L269" s="293">
        <v>0.01109083720428698</v>
      </c>
      <c r="M269" s="293">
        <v>0.05556275596394675</v>
      </c>
      <c r="N269" s="293">
        <v>0.027342922444906305</v>
      </c>
      <c r="O269" s="293">
        <v>0.09322817448151774</v>
      </c>
      <c r="P269" s="293">
        <v>0.13427308105033162</v>
      </c>
      <c r="Q269" s="293">
        <v>0.013852347214500885</v>
      </c>
      <c r="R269" s="293">
        <v>0</v>
      </c>
      <c r="S269" s="293">
        <v>0</v>
      </c>
      <c r="T269" s="293">
        <v>0</v>
      </c>
      <c r="U269" s="293">
        <v>0</v>
      </c>
      <c r="V269" s="293">
        <v>0</v>
      </c>
      <c r="W269" s="293">
        <v>0</v>
      </c>
      <c r="X269" s="293">
        <v>0</v>
      </c>
      <c r="Y269" s="293">
        <v>0</v>
      </c>
      <c r="Z269" s="293">
        <v>0</v>
      </c>
      <c r="AA269" s="68">
        <f t="shared" si="22"/>
        <v>1.6930924132764718</v>
      </c>
      <c r="AB269" s="293">
        <f t="shared" si="23"/>
        <v>0.1481254282648325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8">
        <v>0</v>
      </c>
    </row>
    <row r="270" spans="1:34" s="18" customFormat="1" ht="14.25">
      <c r="A270" s="94">
        <v>40410</v>
      </c>
      <c r="B270" s="85" t="s">
        <v>518</v>
      </c>
      <c r="C270" s="14" t="s">
        <v>420</v>
      </c>
      <c r="D270" s="159" t="s">
        <v>618</v>
      </c>
      <c r="E270" s="84">
        <v>0.6270833333333333</v>
      </c>
      <c r="F270" s="85" t="s">
        <v>547</v>
      </c>
      <c r="G270" s="85" t="s">
        <v>548</v>
      </c>
      <c r="H270" s="90">
        <v>2.3</v>
      </c>
      <c r="I270" s="90">
        <v>0.368</v>
      </c>
      <c r="J270" s="90">
        <v>0.294</v>
      </c>
      <c r="K270" s="293">
        <v>1.695003226841802</v>
      </c>
      <c r="L270" s="293">
        <v>0.014259189596800078</v>
      </c>
      <c r="M270" s="293">
        <v>0.06635430722985122</v>
      </c>
      <c r="N270" s="293">
        <v>0.03458466922283155</v>
      </c>
      <c r="O270" s="293">
        <v>0.08641396066359053</v>
      </c>
      <c r="P270" s="293">
        <v>0.1621227709859809</v>
      </c>
      <c r="Q270" s="293">
        <v>0.016633229751699907</v>
      </c>
      <c r="R270" s="293">
        <v>0</v>
      </c>
      <c r="S270" s="293">
        <v>0</v>
      </c>
      <c r="T270" s="293">
        <v>0</v>
      </c>
      <c r="U270" s="293">
        <v>0</v>
      </c>
      <c r="V270" s="293">
        <v>0</v>
      </c>
      <c r="W270" s="293">
        <v>0</v>
      </c>
      <c r="X270" s="293">
        <v>0</v>
      </c>
      <c r="Y270" s="293">
        <v>0</v>
      </c>
      <c r="Z270" s="293">
        <v>0</v>
      </c>
      <c r="AA270" s="68">
        <f t="shared" si="22"/>
        <v>2.0753713542925563</v>
      </c>
      <c r="AB270" s="293">
        <f t="shared" si="23"/>
        <v>0.1787560007376808</v>
      </c>
      <c r="AC270" s="104">
        <v>0</v>
      </c>
      <c r="AD270" s="104">
        <v>0</v>
      </c>
      <c r="AE270" s="104">
        <v>0</v>
      </c>
      <c r="AF270" s="104">
        <v>0</v>
      </c>
      <c r="AG270" s="104">
        <v>0</v>
      </c>
      <c r="AH270" s="18">
        <v>0</v>
      </c>
    </row>
    <row r="271" spans="1:34" s="18" customFormat="1" ht="14.25">
      <c r="A271" s="94">
        <v>40410</v>
      </c>
      <c r="B271" s="85" t="s">
        <v>519</v>
      </c>
      <c r="C271" s="14" t="s">
        <v>419</v>
      </c>
      <c r="D271" s="159" t="s">
        <v>619</v>
      </c>
      <c r="E271" s="84">
        <v>0.6361111111111112</v>
      </c>
      <c r="F271" s="85" t="s">
        <v>547</v>
      </c>
      <c r="G271" s="85" t="s">
        <v>548</v>
      </c>
      <c r="H271" s="90">
        <v>2.341</v>
      </c>
      <c r="I271" s="90">
        <v>0.396</v>
      </c>
      <c r="J271" s="90">
        <v>0.31</v>
      </c>
      <c r="K271" s="293">
        <v>1.4213212085633253</v>
      </c>
      <c r="L271" s="293">
        <v>0.011142539111341528</v>
      </c>
      <c r="M271" s="293">
        <v>0.050773840383031926</v>
      </c>
      <c r="N271" s="293">
        <v>0.027916577719496207</v>
      </c>
      <c r="O271" s="293">
        <v>0</v>
      </c>
      <c r="P271" s="293">
        <v>0.173929052555488</v>
      </c>
      <c r="Q271" s="293">
        <v>0</v>
      </c>
      <c r="R271" s="293">
        <v>0</v>
      </c>
      <c r="S271" s="293">
        <v>0</v>
      </c>
      <c r="T271" s="293">
        <v>0</v>
      </c>
      <c r="U271" s="293">
        <v>0</v>
      </c>
      <c r="V271" s="293">
        <v>0</v>
      </c>
      <c r="W271" s="293">
        <v>0</v>
      </c>
      <c r="X271" s="293">
        <v>0</v>
      </c>
      <c r="Y271" s="293">
        <v>0</v>
      </c>
      <c r="Z271" s="293">
        <v>0</v>
      </c>
      <c r="AA271" s="68">
        <f t="shared" si="22"/>
        <v>1.6850832183326832</v>
      </c>
      <c r="AB271" s="293">
        <f t="shared" si="23"/>
        <v>0.173929052555488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8">
        <v>0</v>
      </c>
    </row>
    <row r="272" spans="1:34" s="18" customFormat="1" ht="14.25">
      <c r="A272" s="94">
        <v>40410</v>
      </c>
      <c r="B272" s="85" t="s">
        <v>520</v>
      </c>
      <c r="C272" s="14" t="s">
        <v>421</v>
      </c>
      <c r="D272" s="159" t="s">
        <v>620</v>
      </c>
      <c r="E272" s="84">
        <v>0.9236111111111112</v>
      </c>
      <c r="F272" s="85" t="s">
        <v>549</v>
      </c>
      <c r="G272" s="85" t="s">
        <v>550</v>
      </c>
      <c r="H272" s="90">
        <v>2.2</v>
      </c>
      <c r="I272" s="90">
        <v>0.246</v>
      </c>
      <c r="J272" s="90">
        <v>0.303</v>
      </c>
      <c r="K272" s="293">
        <v>4.003958196181698</v>
      </c>
      <c r="L272" s="293">
        <v>0.023456265679767982</v>
      </c>
      <c r="M272" s="293">
        <v>0.13657344803658167</v>
      </c>
      <c r="N272" s="293">
        <v>0.07611426436311229</v>
      </c>
      <c r="O272" s="293">
        <v>0.1265057025425689</v>
      </c>
      <c r="P272" s="293">
        <v>0.2448397565801127</v>
      </c>
      <c r="Q272" s="293">
        <v>0.023922398652604274</v>
      </c>
      <c r="R272" s="293">
        <v>0</v>
      </c>
      <c r="S272" s="293">
        <v>0</v>
      </c>
      <c r="T272" s="293">
        <v>0</v>
      </c>
      <c r="U272" s="293">
        <v>0</v>
      </c>
      <c r="V272" s="293">
        <v>0</v>
      </c>
      <c r="W272" s="293">
        <v>0</v>
      </c>
      <c r="X272" s="293">
        <v>0</v>
      </c>
      <c r="Y272" s="293">
        <v>0</v>
      </c>
      <c r="Z272" s="293">
        <v>0</v>
      </c>
      <c r="AA272" s="68">
        <f t="shared" si="22"/>
        <v>4.635370032036446</v>
      </c>
      <c r="AB272" s="293">
        <f t="shared" si="23"/>
        <v>0.26876215523271696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8">
        <v>0</v>
      </c>
    </row>
    <row r="273" spans="1:34" s="18" customFormat="1" ht="14.25">
      <c r="A273" s="94">
        <v>40410</v>
      </c>
      <c r="B273" s="93" t="s">
        <v>521</v>
      </c>
      <c r="C273" s="95" t="s">
        <v>422</v>
      </c>
      <c r="D273" s="159" t="s">
        <v>621</v>
      </c>
      <c r="E273" s="84">
        <v>0.9284722222222223</v>
      </c>
      <c r="F273" s="85" t="s">
        <v>549</v>
      </c>
      <c r="G273" s="85" t="s">
        <v>550</v>
      </c>
      <c r="H273" s="90">
        <v>2.251</v>
      </c>
      <c r="I273" s="38">
        <v>0.31</v>
      </c>
      <c r="J273" s="39">
        <v>0.15</v>
      </c>
      <c r="K273" s="293">
        <v>3.017900687324649</v>
      </c>
      <c r="L273" s="293">
        <v>0.016767488188237256</v>
      </c>
      <c r="M273" s="293">
        <v>0.10799992699131197</v>
      </c>
      <c r="N273" s="293">
        <v>0.05623494195809301</v>
      </c>
      <c r="O273" s="293">
        <v>0.12002967281677948</v>
      </c>
      <c r="P273" s="293">
        <v>0.22659362156101143</v>
      </c>
      <c r="Q273" s="293">
        <v>0.02163619423302639</v>
      </c>
      <c r="R273" s="293">
        <v>0</v>
      </c>
      <c r="S273" s="293">
        <v>0</v>
      </c>
      <c r="T273" s="293">
        <v>0</v>
      </c>
      <c r="U273" s="293">
        <v>0</v>
      </c>
      <c r="V273" s="293">
        <v>0</v>
      </c>
      <c r="W273" s="293">
        <v>0</v>
      </c>
      <c r="X273" s="293">
        <v>0</v>
      </c>
      <c r="Y273" s="293">
        <v>0</v>
      </c>
      <c r="Z273" s="293">
        <v>0</v>
      </c>
      <c r="AA273" s="68">
        <f t="shared" si="22"/>
        <v>3.5671625330731085</v>
      </c>
      <c r="AB273" s="293">
        <f t="shared" si="23"/>
        <v>0.24822981579403783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8">
        <v>0</v>
      </c>
    </row>
    <row r="274" spans="1:34" s="18" customFormat="1" ht="14.25">
      <c r="A274" s="94">
        <v>40410</v>
      </c>
      <c r="B274" s="85" t="s">
        <v>522</v>
      </c>
      <c r="C274" s="96" t="s">
        <v>423</v>
      </c>
      <c r="D274" s="159" t="s">
        <v>622</v>
      </c>
      <c r="E274" s="84">
        <v>0.9333333333333332</v>
      </c>
      <c r="F274" s="85" t="s">
        <v>549</v>
      </c>
      <c r="G274" s="85" t="s">
        <v>550</v>
      </c>
      <c r="H274" s="90">
        <v>2.332</v>
      </c>
      <c r="I274" s="38">
        <v>0.452</v>
      </c>
      <c r="J274" s="40">
        <v>0.294</v>
      </c>
      <c r="K274" s="293">
        <v>3.008375963371734</v>
      </c>
      <c r="L274" s="293">
        <v>0.027339952737721204</v>
      </c>
      <c r="M274" s="293">
        <v>0.13818476597115928</v>
      </c>
      <c r="N274" s="293">
        <v>0.069609481994683</v>
      </c>
      <c r="O274" s="293">
        <v>0.18029518784070464</v>
      </c>
      <c r="P274" s="293">
        <v>0.2837295437311751</v>
      </c>
      <c r="Q274" s="293">
        <v>0.02784850050300443</v>
      </c>
      <c r="R274" s="293">
        <v>0</v>
      </c>
      <c r="S274" s="293">
        <v>0</v>
      </c>
      <c r="T274" s="293">
        <v>0</v>
      </c>
      <c r="U274" s="293">
        <v>0</v>
      </c>
      <c r="V274" s="293">
        <v>0</v>
      </c>
      <c r="W274" s="293">
        <v>0</v>
      </c>
      <c r="X274" s="293">
        <v>0</v>
      </c>
      <c r="Y274" s="293">
        <v>0</v>
      </c>
      <c r="Z274" s="293">
        <v>0</v>
      </c>
      <c r="AA274" s="68">
        <f t="shared" si="22"/>
        <v>3.7353833961501812</v>
      </c>
      <c r="AB274" s="293">
        <f t="shared" si="23"/>
        <v>0.3115780442341795</v>
      </c>
      <c r="AC274" s="104">
        <v>0</v>
      </c>
      <c r="AD274" s="104">
        <v>0</v>
      </c>
      <c r="AE274" s="104">
        <v>0</v>
      </c>
      <c r="AF274" s="104">
        <v>0</v>
      </c>
      <c r="AG274" s="104">
        <v>0</v>
      </c>
      <c r="AH274" s="18">
        <v>0</v>
      </c>
    </row>
    <row r="275" spans="1:34" s="18" customFormat="1" ht="14.25">
      <c r="A275" s="94">
        <v>40410</v>
      </c>
      <c r="B275" s="85" t="s">
        <v>523</v>
      </c>
      <c r="C275" s="96" t="s">
        <v>424</v>
      </c>
      <c r="D275" s="159" t="s">
        <v>623</v>
      </c>
      <c r="E275" s="84">
        <v>0.9381944444444444</v>
      </c>
      <c r="F275" s="85" t="s">
        <v>549</v>
      </c>
      <c r="G275" s="85" t="s">
        <v>550</v>
      </c>
      <c r="H275" s="90">
        <v>2.363</v>
      </c>
      <c r="I275" s="38">
        <v>0.485</v>
      </c>
      <c r="J275" s="40">
        <v>0.307</v>
      </c>
      <c r="K275" s="293">
        <v>3.55450665663127</v>
      </c>
      <c r="L275" s="293">
        <v>0.02406395383717569</v>
      </c>
      <c r="M275" s="293">
        <v>0.14459915680852573</v>
      </c>
      <c r="N275" s="293">
        <v>0.08225261929304994</v>
      </c>
      <c r="O275" s="293">
        <v>0.17829300085628114</v>
      </c>
      <c r="P275" s="293">
        <v>0.3249495197998431</v>
      </c>
      <c r="Q275" s="293">
        <v>0.0343080615138954</v>
      </c>
      <c r="R275" s="293">
        <v>0</v>
      </c>
      <c r="S275" s="293">
        <v>0</v>
      </c>
      <c r="T275" s="293">
        <v>0</v>
      </c>
      <c r="U275" s="293">
        <v>0</v>
      </c>
      <c r="V275" s="293">
        <v>0</v>
      </c>
      <c r="W275" s="293">
        <v>0</v>
      </c>
      <c r="X275" s="293">
        <v>0</v>
      </c>
      <c r="Y275" s="293">
        <v>0</v>
      </c>
      <c r="Z275" s="293">
        <v>0</v>
      </c>
      <c r="AA275" s="68">
        <f t="shared" si="22"/>
        <v>4.342972968740042</v>
      </c>
      <c r="AB275" s="293">
        <f t="shared" si="23"/>
        <v>0.3592575813137385</v>
      </c>
      <c r="AC275" s="104">
        <v>0</v>
      </c>
      <c r="AD275" s="104">
        <v>0</v>
      </c>
      <c r="AE275" s="104">
        <v>0</v>
      </c>
      <c r="AF275" s="104">
        <v>0</v>
      </c>
      <c r="AG275" s="104">
        <v>0</v>
      </c>
      <c r="AH275" s="18">
        <v>0</v>
      </c>
    </row>
    <row r="276" spans="1:34" s="18" customFormat="1" ht="14.25">
      <c r="A276" s="94">
        <v>40411</v>
      </c>
      <c r="B276" s="85" t="s">
        <v>551</v>
      </c>
      <c r="C276" s="14" t="s">
        <v>425</v>
      </c>
      <c r="D276" s="159" t="s">
        <v>624</v>
      </c>
      <c r="E276" s="84">
        <v>0.24930555555555556</v>
      </c>
      <c r="F276" s="85" t="s">
        <v>562</v>
      </c>
      <c r="G276" s="85" t="s">
        <v>563</v>
      </c>
      <c r="H276" s="90">
        <v>2.21</v>
      </c>
      <c r="I276" s="90">
        <v>0.261</v>
      </c>
      <c r="J276" s="90">
        <v>0.299</v>
      </c>
      <c r="K276" s="293">
        <v>2.3619152560986105</v>
      </c>
      <c r="L276" s="293">
        <v>0.01404513224168277</v>
      </c>
      <c r="M276" s="293">
        <v>0.09347398945153317</v>
      </c>
      <c r="N276" s="293">
        <v>0.051209630744299114</v>
      </c>
      <c r="O276" s="293">
        <v>0.09227816016217452</v>
      </c>
      <c r="P276" s="293">
        <v>0.18983643694502061</v>
      </c>
      <c r="Q276" s="293">
        <v>0.017736476565595356</v>
      </c>
      <c r="R276" s="293">
        <v>0</v>
      </c>
      <c r="S276" s="293">
        <v>0</v>
      </c>
      <c r="T276" s="293">
        <v>0</v>
      </c>
      <c r="U276" s="293">
        <v>0</v>
      </c>
      <c r="V276" s="293">
        <v>0</v>
      </c>
      <c r="W276" s="293">
        <v>0</v>
      </c>
      <c r="X276" s="293">
        <v>0</v>
      </c>
      <c r="Y276" s="293">
        <v>0</v>
      </c>
      <c r="Z276" s="293">
        <v>0</v>
      </c>
      <c r="AA276" s="68">
        <f t="shared" si="22"/>
        <v>2.820495082208916</v>
      </c>
      <c r="AB276" s="293">
        <f t="shared" si="23"/>
        <v>0.20757291351061596</v>
      </c>
      <c r="AC276" s="104">
        <v>0</v>
      </c>
      <c r="AD276" s="104">
        <v>0</v>
      </c>
      <c r="AE276" s="104">
        <v>0</v>
      </c>
      <c r="AF276" s="104">
        <v>0</v>
      </c>
      <c r="AG276" s="104">
        <v>0</v>
      </c>
      <c r="AH276" s="18">
        <v>0</v>
      </c>
    </row>
    <row r="277" spans="1:34" s="18" customFormat="1" ht="14.25">
      <c r="A277" s="94">
        <v>40411</v>
      </c>
      <c r="B277" s="93" t="s">
        <v>552</v>
      </c>
      <c r="C277" s="95" t="s">
        <v>426</v>
      </c>
      <c r="D277" s="159" t="s">
        <v>625</v>
      </c>
      <c r="E277" s="84">
        <v>0.25625</v>
      </c>
      <c r="F277" s="85" t="s">
        <v>562</v>
      </c>
      <c r="G277" s="85" t="s">
        <v>563</v>
      </c>
      <c r="H277" s="90">
        <v>2.199</v>
      </c>
      <c r="I277" s="38">
        <v>0.245</v>
      </c>
      <c r="J277" s="39">
        <v>0.287</v>
      </c>
      <c r="K277" s="293">
        <v>2.1368638983028494</v>
      </c>
      <c r="L277" s="293">
        <v>0.013213025112198296</v>
      </c>
      <c r="M277" s="293">
        <v>0.08615378529136392</v>
      </c>
      <c r="N277" s="293">
        <v>0.04597646583061904</v>
      </c>
      <c r="O277" s="293">
        <v>0.08518147332515748</v>
      </c>
      <c r="P277" s="293">
        <v>0.1945725038823422</v>
      </c>
      <c r="Q277" s="293">
        <v>0.016627349958892847</v>
      </c>
      <c r="R277" s="293">
        <v>0</v>
      </c>
      <c r="S277" s="293">
        <v>0</v>
      </c>
      <c r="T277" s="293">
        <v>0</v>
      </c>
      <c r="U277" s="293">
        <v>0</v>
      </c>
      <c r="V277" s="293">
        <v>0</v>
      </c>
      <c r="W277" s="293">
        <v>0</v>
      </c>
      <c r="X277" s="293">
        <v>0</v>
      </c>
      <c r="Y277" s="293">
        <v>0</v>
      </c>
      <c r="Z277" s="293">
        <v>0</v>
      </c>
      <c r="AA277" s="68">
        <f t="shared" si="22"/>
        <v>2.578588501703423</v>
      </c>
      <c r="AB277" s="293">
        <f t="shared" si="23"/>
        <v>0.21119985384123505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8">
        <v>0</v>
      </c>
    </row>
    <row r="278" spans="1:34" s="18" customFormat="1" ht="14.25">
      <c r="A278" s="94">
        <v>40411</v>
      </c>
      <c r="B278" s="85" t="s">
        <v>553</v>
      </c>
      <c r="C278" s="96" t="s">
        <v>427</v>
      </c>
      <c r="D278" s="159" t="s">
        <v>626</v>
      </c>
      <c r="E278" s="84">
        <v>0.2638888888888889</v>
      </c>
      <c r="F278" s="85" t="s">
        <v>562</v>
      </c>
      <c r="G278" s="85" t="s">
        <v>563</v>
      </c>
      <c r="H278" s="90">
        <v>2.309</v>
      </c>
      <c r="I278" s="38">
        <v>0.432</v>
      </c>
      <c r="J278" s="40">
        <v>0.302</v>
      </c>
      <c r="K278" s="293">
        <v>2.9953270718705345</v>
      </c>
      <c r="L278" s="293">
        <v>0.018918729483779775</v>
      </c>
      <c r="M278" s="293">
        <v>0.1153888687701755</v>
      </c>
      <c r="N278" s="293">
        <v>0.06596945589913127</v>
      </c>
      <c r="O278" s="293">
        <v>0.10777523373402023</v>
      </c>
      <c r="P278" s="293">
        <v>0.25880521778052495</v>
      </c>
      <c r="Q278" s="293">
        <v>0.026167286562296842</v>
      </c>
      <c r="R278" s="293">
        <v>0</v>
      </c>
      <c r="S278" s="293">
        <v>0</v>
      </c>
      <c r="T278" s="293">
        <v>0</v>
      </c>
      <c r="U278" s="293">
        <v>0</v>
      </c>
      <c r="V278" s="293">
        <v>0</v>
      </c>
      <c r="W278" s="293">
        <v>0</v>
      </c>
      <c r="X278" s="293">
        <v>0</v>
      </c>
      <c r="Y278" s="293">
        <v>0</v>
      </c>
      <c r="Z278" s="293">
        <v>0</v>
      </c>
      <c r="AA278" s="68">
        <f t="shared" si="22"/>
        <v>3.5883518641004635</v>
      </c>
      <c r="AB278" s="293">
        <f t="shared" si="23"/>
        <v>0.2849725043428218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8">
        <v>0</v>
      </c>
    </row>
    <row r="279" spans="1:34" s="18" customFormat="1" ht="14.25">
      <c r="A279" s="94">
        <v>40411</v>
      </c>
      <c r="B279" s="85" t="s">
        <v>554</v>
      </c>
      <c r="C279" s="96" t="s">
        <v>428</v>
      </c>
      <c r="D279" s="159" t="s">
        <v>627</v>
      </c>
      <c r="E279" s="84">
        <v>0.27291666666666664</v>
      </c>
      <c r="F279" s="85" t="s">
        <v>562</v>
      </c>
      <c r="G279" s="85" t="s">
        <v>563</v>
      </c>
      <c r="H279" s="90">
        <v>2.345</v>
      </c>
      <c r="I279" s="38">
        <v>0.494</v>
      </c>
      <c r="J279" s="40">
        <v>0.316</v>
      </c>
      <c r="K279" s="293">
        <v>3.193355450480108</v>
      </c>
      <c r="L279" s="293">
        <v>0.016087801652515683</v>
      </c>
      <c r="M279" s="293">
        <v>0.10883189543377825</v>
      </c>
      <c r="N279" s="293">
        <v>0.06554456348561673</v>
      </c>
      <c r="O279" s="293">
        <v>0.10233598112062112</v>
      </c>
      <c r="P279" s="293">
        <v>0.3296081484585916</v>
      </c>
      <c r="Q279" s="293">
        <v>0.03314418242261724</v>
      </c>
      <c r="R279" s="293">
        <v>0</v>
      </c>
      <c r="S279" s="293">
        <v>0</v>
      </c>
      <c r="T279" s="293">
        <v>0</v>
      </c>
      <c r="U279" s="293">
        <v>0</v>
      </c>
      <c r="V279" s="293">
        <v>0</v>
      </c>
      <c r="W279" s="293">
        <v>0</v>
      </c>
      <c r="X279" s="293">
        <v>0</v>
      </c>
      <c r="Y279" s="293">
        <v>0</v>
      </c>
      <c r="Z279" s="293">
        <v>0</v>
      </c>
      <c r="AA279" s="68">
        <f t="shared" si="22"/>
        <v>3.8489080230538484</v>
      </c>
      <c r="AB279" s="293">
        <f t="shared" si="23"/>
        <v>0.36275233088120884</v>
      </c>
      <c r="AC279" s="104">
        <v>0</v>
      </c>
      <c r="AD279" s="104">
        <v>0</v>
      </c>
      <c r="AE279" s="104">
        <v>0</v>
      </c>
      <c r="AF279" s="104">
        <v>0</v>
      </c>
      <c r="AG279" s="104">
        <v>0</v>
      </c>
      <c r="AH279" s="18">
        <v>0</v>
      </c>
    </row>
    <row r="280" spans="1:34" s="18" customFormat="1" ht="14.25">
      <c r="A280" s="94">
        <v>40411</v>
      </c>
      <c r="B280" s="85" t="s">
        <v>555</v>
      </c>
      <c r="C280" s="14" t="s">
        <v>429</v>
      </c>
      <c r="D280" s="159" t="s">
        <v>438</v>
      </c>
      <c r="E280" s="84">
        <v>0.34861111111111115</v>
      </c>
      <c r="F280" s="85" t="s">
        <v>564</v>
      </c>
      <c r="G280" s="85" t="s">
        <v>565</v>
      </c>
      <c r="H280" s="90">
        <v>2.223</v>
      </c>
      <c r="I280" s="90">
        <v>0.315</v>
      </c>
      <c r="J280" s="90">
        <v>0.305</v>
      </c>
      <c r="K280" s="293">
        <v>1.910733343138697</v>
      </c>
      <c r="L280" s="293">
        <v>0.011456684806589203</v>
      </c>
      <c r="M280" s="293">
        <v>0.06553316664215326</v>
      </c>
      <c r="N280" s="293">
        <v>0.03670941805167427</v>
      </c>
      <c r="O280" s="293">
        <v>0.061691032995048294</v>
      </c>
      <c r="P280" s="293">
        <v>0.13495422887540337</v>
      </c>
      <c r="Q280" s="293">
        <v>0.01513272978154954</v>
      </c>
      <c r="R280" s="293">
        <v>0</v>
      </c>
      <c r="S280" s="293">
        <v>0</v>
      </c>
      <c r="T280" s="293">
        <v>0</v>
      </c>
      <c r="U280" s="293">
        <v>0</v>
      </c>
      <c r="V280" s="293">
        <v>0</v>
      </c>
      <c r="W280" s="293">
        <v>0</v>
      </c>
      <c r="X280" s="293">
        <v>0</v>
      </c>
      <c r="Y280" s="293">
        <v>0</v>
      </c>
      <c r="Z280" s="293">
        <v>0</v>
      </c>
      <c r="AA280" s="68">
        <f t="shared" si="22"/>
        <v>2.2362106042911147</v>
      </c>
      <c r="AB280" s="293">
        <f t="shared" si="23"/>
        <v>0.1500869586569529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8">
        <v>0</v>
      </c>
    </row>
    <row r="281" spans="1:34" s="18" customFormat="1" ht="14.25">
      <c r="A281" s="94">
        <v>40411</v>
      </c>
      <c r="B281" s="93" t="s">
        <v>556</v>
      </c>
      <c r="C281" s="95" t="s">
        <v>430</v>
      </c>
      <c r="D281" s="159" t="s">
        <v>439</v>
      </c>
      <c r="E281" s="84">
        <v>0.3506944444444444</v>
      </c>
      <c r="F281" s="85" t="s">
        <v>564</v>
      </c>
      <c r="G281" s="85" t="s">
        <v>565</v>
      </c>
      <c r="H281" s="90">
        <v>2.18</v>
      </c>
      <c r="I281" s="38">
        <v>0.258</v>
      </c>
      <c r="J281" s="39">
        <v>0.303</v>
      </c>
      <c r="K281" s="293">
        <v>1.6838643504737447</v>
      </c>
      <c r="L281" s="293">
        <v>0.014140352925154186</v>
      </c>
      <c r="M281" s="293">
        <v>0.06579298721765016</v>
      </c>
      <c r="N281" s="293">
        <v>0.035946467830113425</v>
      </c>
      <c r="O281" s="293">
        <v>0.06752210646121519</v>
      </c>
      <c r="P281" s="293">
        <v>0.1404103185323979</v>
      </c>
      <c r="Q281" s="293">
        <v>0.015045988931979606</v>
      </c>
      <c r="R281" s="293">
        <v>0</v>
      </c>
      <c r="S281" s="293">
        <v>0</v>
      </c>
      <c r="T281" s="293">
        <v>0</v>
      </c>
      <c r="U281" s="293">
        <v>0</v>
      </c>
      <c r="V281" s="293">
        <v>0</v>
      </c>
      <c r="W281" s="293">
        <v>0</v>
      </c>
      <c r="X281" s="293">
        <v>0</v>
      </c>
      <c r="Y281" s="293">
        <v>0</v>
      </c>
      <c r="Z281" s="293">
        <v>0</v>
      </c>
      <c r="AA281" s="68">
        <f t="shared" si="22"/>
        <v>2.0227225723722553</v>
      </c>
      <c r="AB281" s="293">
        <f t="shared" si="23"/>
        <v>0.15545630746437752</v>
      </c>
      <c r="AC281" s="104">
        <v>0</v>
      </c>
      <c r="AD281" s="104">
        <v>0</v>
      </c>
      <c r="AE281" s="104">
        <v>0</v>
      </c>
      <c r="AF281" s="104">
        <v>0</v>
      </c>
      <c r="AG281" s="104">
        <v>0</v>
      </c>
      <c r="AH281" s="18">
        <v>0</v>
      </c>
    </row>
    <row r="282" spans="1:34" s="18" customFormat="1" ht="14.25">
      <c r="A282" s="94">
        <v>40411</v>
      </c>
      <c r="B282" s="85" t="s">
        <v>557</v>
      </c>
      <c r="C282" s="96" t="s">
        <v>431</v>
      </c>
      <c r="D282" s="159" t="s">
        <v>440</v>
      </c>
      <c r="E282" s="84">
        <v>0.35625</v>
      </c>
      <c r="F282" s="85" t="s">
        <v>564</v>
      </c>
      <c r="G282" s="85" t="s">
        <v>565</v>
      </c>
      <c r="H282" s="90">
        <v>2.189</v>
      </c>
      <c r="I282" s="38">
        <v>0.265</v>
      </c>
      <c r="J282" s="40">
        <v>0.276</v>
      </c>
      <c r="K282" s="293">
        <v>1.8637417072904947</v>
      </c>
      <c r="L282" s="293">
        <v>0.01116031630786844</v>
      </c>
      <c r="M282" s="293">
        <v>0.06970530273887533</v>
      </c>
      <c r="N282" s="293">
        <v>0.03575242594165661</v>
      </c>
      <c r="O282" s="293">
        <v>0.055174073048054065</v>
      </c>
      <c r="P282" s="293">
        <v>0.16923600856904397</v>
      </c>
      <c r="Q282" s="293">
        <v>0.018528834359974183</v>
      </c>
      <c r="R282" s="293">
        <v>0</v>
      </c>
      <c r="S282" s="293">
        <v>0</v>
      </c>
      <c r="T282" s="293">
        <v>0</v>
      </c>
      <c r="U282" s="293">
        <v>0</v>
      </c>
      <c r="V282" s="293">
        <v>0</v>
      </c>
      <c r="W282" s="293">
        <v>0</v>
      </c>
      <c r="X282" s="293">
        <v>0</v>
      </c>
      <c r="Y282" s="293">
        <v>0</v>
      </c>
      <c r="Z282" s="293">
        <v>0</v>
      </c>
      <c r="AA282" s="68">
        <f t="shared" si="22"/>
        <v>2.2232986682559672</v>
      </c>
      <c r="AB282" s="293">
        <f t="shared" si="23"/>
        <v>0.18776484292901816</v>
      </c>
      <c r="AC282" s="104">
        <v>0</v>
      </c>
      <c r="AD282" s="104">
        <v>0</v>
      </c>
      <c r="AE282" s="104">
        <v>0</v>
      </c>
      <c r="AF282" s="104">
        <v>0</v>
      </c>
      <c r="AG282" s="104">
        <v>0</v>
      </c>
      <c r="AH282" s="18">
        <v>0</v>
      </c>
    </row>
    <row r="283" spans="1:34" s="18" customFormat="1" ht="14.25">
      <c r="A283" s="94">
        <v>40411</v>
      </c>
      <c r="B283" s="85" t="s">
        <v>558</v>
      </c>
      <c r="C283" s="96" t="s">
        <v>432</v>
      </c>
      <c r="D283" s="159" t="s">
        <v>441</v>
      </c>
      <c r="E283" s="84">
        <v>0.3625</v>
      </c>
      <c r="F283" s="85" t="s">
        <v>564</v>
      </c>
      <c r="G283" s="85" t="s">
        <v>565</v>
      </c>
      <c r="H283" s="90">
        <v>2.383</v>
      </c>
      <c r="I283" s="38">
        <v>0.562</v>
      </c>
      <c r="J283" s="40">
        <v>0.314</v>
      </c>
      <c r="K283" s="293">
        <v>2.2740160106231047</v>
      </c>
      <c r="L283" s="293">
        <v>0.011522543710915423</v>
      </c>
      <c r="M283" s="293">
        <v>0.08320236771256845</v>
      </c>
      <c r="N283" s="293">
        <v>0.042087291169088464</v>
      </c>
      <c r="O283" s="293">
        <v>0.06020529088953308</v>
      </c>
      <c r="P283" s="293">
        <v>0.19296405818980372</v>
      </c>
      <c r="Q283" s="293">
        <v>0.017590871560097348</v>
      </c>
      <c r="R283" s="293">
        <v>0</v>
      </c>
      <c r="S283" s="293">
        <v>0</v>
      </c>
      <c r="T283" s="293">
        <v>0</v>
      </c>
      <c r="U283" s="293">
        <v>0</v>
      </c>
      <c r="V283" s="293">
        <v>0</v>
      </c>
      <c r="W283" s="293">
        <v>0</v>
      </c>
      <c r="X283" s="293">
        <v>0</v>
      </c>
      <c r="Y283" s="293">
        <v>0</v>
      </c>
      <c r="Z283" s="293">
        <v>0</v>
      </c>
      <c r="AA283" s="68">
        <f t="shared" si="22"/>
        <v>2.6815884338551106</v>
      </c>
      <c r="AB283" s="293">
        <f t="shared" si="23"/>
        <v>0.21055492974990106</v>
      </c>
      <c r="AC283" s="104">
        <v>0</v>
      </c>
      <c r="AD283" s="104">
        <v>0</v>
      </c>
      <c r="AE283" s="104">
        <v>0</v>
      </c>
      <c r="AF283" s="104">
        <v>0</v>
      </c>
      <c r="AG283" s="104">
        <v>0</v>
      </c>
      <c r="AH283" s="18">
        <v>0</v>
      </c>
    </row>
    <row r="284" spans="1:34" s="18" customFormat="1" ht="14.25">
      <c r="A284" s="94">
        <v>40411</v>
      </c>
      <c r="B284" s="85" t="s">
        <v>559</v>
      </c>
      <c r="C284" s="14" t="s">
        <v>1355</v>
      </c>
      <c r="D284" s="159" t="s">
        <v>442</v>
      </c>
      <c r="E284" s="84">
        <v>0.7993055555555556</v>
      </c>
      <c r="F284" s="85" t="s">
        <v>566</v>
      </c>
      <c r="G284" s="85" t="s">
        <v>567</v>
      </c>
      <c r="H284" s="19">
        <v>2.496817</v>
      </c>
      <c r="I284" s="19">
        <v>0.780605</v>
      </c>
      <c r="J284" s="19">
        <v>0.321198</v>
      </c>
      <c r="K284" s="293">
        <v>0.04450754036841532</v>
      </c>
      <c r="L284" s="293">
        <v>0.004443834571246166</v>
      </c>
      <c r="M284" s="293">
        <v>0.014507812864950719</v>
      </c>
      <c r="N284" s="293">
        <v>0.005481754410551066</v>
      </c>
      <c r="O284" s="293">
        <v>0</v>
      </c>
      <c r="P284" s="293">
        <v>0.005559721358335042</v>
      </c>
      <c r="Q284" s="293">
        <v>0</v>
      </c>
      <c r="R284" s="293">
        <v>0</v>
      </c>
      <c r="S284" s="293">
        <v>0</v>
      </c>
      <c r="T284" s="293">
        <v>0</v>
      </c>
      <c r="U284" s="293">
        <v>0</v>
      </c>
      <c r="V284" s="293">
        <v>0</v>
      </c>
      <c r="W284" s="293">
        <v>0</v>
      </c>
      <c r="X284" s="293">
        <v>0</v>
      </c>
      <c r="Y284" s="293">
        <v>0</v>
      </c>
      <c r="Z284" s="293">
        <v>0</v>
      </c>
      <c r="AA284" s="68">
        <f t="shared" si="22"/>
        <v>0.07450066357349831</v>
      </c>
      <c r="AB284" s="293">
        <f t="shared" si="23"/>
        <v>0.005559721358335042</v>
      </c>
      <c r="AC284" s="104">
        <v>0</v>
      </c>
      <c r="AD284" s="104">
        <v>0</v>
      </c>
      <c r="AE284" s="104">
        <v>0</v>
      </c>
      <c r="AF284" s="104">
        <v>0</v>
      </c>
      <c r="AG284" s="104">
        <v>0</v>
      </c>
      <c r="AH284" s="18">
        <v>0</v>
      </c>
    </row>
    <row r="285" spans="1:34" s="18" customFormat="1" ht="14.25">
      <c r="A285" s="94">
        <v>40411</v>
      </c>
      <c r="B285" s="85" t="s">
        <v>560</v>
      </c>
      <c r="C285" s="14" t="s">
        <v>429</v>
      </c>
      <c r="D285" s="159" t="s">
        <v>443</v>
      </c>
      <c r="E285" s="84">
        <v>0.8729166666666667</v>
      </c>
      <c r="F285" s="85" t="s">
        <v>568</v>
      </c>
      <c r="G285" s="85" t="s">
        <v>569</v>
      </c>
      <c r="H285" s="110">
        <v>2.307</v>
      </c>
      <c r="I285" s="110">
        <v>0.263</v>
      </c>
      <c r="J285" s="110">
        <v>0.312</v>
      </c>
      <c r="K285" s="293">
        <v>5.244574320543079</v>
      </c>
      <c r="L285" s="293">
        <v>0.01818389741842867</v>
      </c>
      <c r="M285" s="293">
        <v>0.11326972675734204</v>
      </c>
      <c r="N285" s="293">
        <v>0.06626262196160491</v>
      </c>
      <c r="O285" s="293">
        <v>0.0717648847903842</v>
      </c>
      <c r="P285" s="293">
        <v>0.20759142415657997</v>
      </c>
      <c r="Q285" s="293">
        <v>0.022515334909746446</v>
      </c>
      <c r="R285" s="293">
        <v>0</v>
      </c>
      <c r="S285" s="293">
        <v>0</v>
      </c>
      <c r="T285" s="293">
        <v>0</v>
      </c>
      <c r="U285" s="293">
        <v>0.0038863468899801336</v>
      </c>
      <c r="V285" s="293">
        <v>0</v>
      </c>
      <c r="W285" s="293">
        <v>0</v>
      </c>
      <c r="X285" s="293">
        <v>0</v>
      </c>
      <c r="Y285" s="293">
        <v>0</v>
      </c>
      <c r="Z285" s="293">
        <v>0</v>
      </c>
      <c r="AA285" s="68">
        <f t="shared" si="22"/>
        <v>5.748048557427146</v>
      </c>
      <c r="AB285" s="293">
        <f t="shared" si="23"/>
        <v>0.23399310595630654</v>
      </c>
      <c r="AC285" s="104">
        <v>0</v>
      </c>
      <c r="AD285" s="104">
        <v>0</v>
      </c>
      <c r="AE285" s="104">
        <v>0</v>
      </c>
      <c r="AF285" s="104">
        <v>0</v>
      </c>
      <c r="AG285" s="104">
        <v>0</v>
      </c>
      <c r="AH285" s="18">
        <v>0</v>
      </c>
    </row>
    <row r="286" spans="1:34" s="18" customFormat="1" ht="14.25">
      <c r="A286" s="188">
        <v>40411</v>
      </c>
      <c r="B286" s="85" t="s">
        <v>561</v>
      </c>
      <c r="C286" s="14" t="s">
        <v>1355</v>
      </c>
      <c r="D286" s="159" t="s">
        <v>444</v>
      </c>
      <c r="E286" s="100">
        <v>0.9375</v>
      </c>
      <c r="F286" s="85" t="s">
        <v>574</v>
      </c>
      <c r="G286" s="85" t="s">
        <v>575</v>
      </c>
      <c r="H286" s="85">
        <v>2.1511</v>
      </c>
      <c r="I286" s="85">
        <v>0.1928</v>
      </c>
      <c r="J286" s="85">
        <v>0.2898</v>
      </c>
      <c r="K286" s="293">
        <v>0.07634994035033585</v>
      </c>
      <c r="L286" s="293">
        <v>0.009244394126735436</v>
      </c>
      <c r="M286" s="293">
        <v>0.030694478548937715</v>
      </c>
      <c r="N286" s="293">
        <v>0.012900951135082044</v>
      </c>
      <c r="O286" s="293">
        <v>0</v>
      </c>
      <c r="P286" s="293">
        <v>0.006589476267805211</v>
      </c>
      <c r="Q286" s="293">
        <v>0</v>
      </c>
      <c r="R286" s="293">
        <v>0</v>
      </c>
      <c r="S286" s="293">
        <v>0</v>
      </c>
      <c r="T286" s="293">
        <v>0</v>
      </c>
      <c r="U286" s="293">
        <v>0</v>
      </c>
      <c r="V286" s="293">
        <v>0</v>
      </c>
      <c r="W286" s="293">
        <v>0</v>
      </c>
      <c r="X286" s="293">
        <v>0</v>
      </c>
      <c r="Y286" s="293">
        <v>0</v>
      </c>
      <c r="Z286" s="293">
        <v>0</v>
      </c>
      <c r="AA286" s="68">
        <f t="shared" si="22"/>
        <v>0.13577924042889625</v>
      </c>
      <c r="AB286" s="293">
        <f t="shared" si="23"/>
        <v>0.006589476267805211</v>
      </c>
      <c r="AC286" s="104">
        <v>0</v>
      </c>
      <c r="AD286" s="104">
        <v>0</v>
      </c>
      <c r="AE286" s="104">
        <v>0</v>
      </c>
      <c r="AF286" s="104">
        <v>0</v>
      </c>
      <c r="AG286" s="104">
        <v>0</v>
      </c>
      <c r="AH286" s="18">
        <v>0</v>
      </c>
    </row>
    <row r="287" spans="1:34" s="18" customFormat="1" ht="14.25">
      <c r="A287" s="94">
        <v>40412</v>
      </c>
      <c r="B287" s="85" t="s">
        <v>570</v>
      </c>
      <c r="C287" s="14" t="s">
        <v>433</v>
      </c>
      <c r="D287" s="159" t="s">
        <v>445</v>
      </c>
      <c r="E287" s="84">
        <v>0.21736111111111112</v>
      </c>
      <c r="F287" s="85" t="s">
        <v>574</v>
      </c>
      <c r="G287" s="85" t="s">
        <v>575</v>
      </c>
      <c r="H287" s="85">
        <v>2.1245</v>
      </c>
      <c r="I287" s="85">
        <v>0.2349</v>
      </c>
      <c r="J287" s="85">
        <v>0.2752</v>
      </c>
      <c r="K287" s="293">
        <v>2.998858139641438</v>
      </c>
      <c r="L287" s="293">
        <v>0.015404216603284527</v>
      </c>
      <c r="M287" s="293">
        <v>0.08332962422354151</v>
      </c>
      <c r="N287" s="293">
        <v>0.04666252119101697</v>
      </c>
      <c r="O287" s="293">
        <v>0.05675618712240717</v>
      </c>
      <c r="P287" s="293">
        <v>0.15980462107763585</v>
      </c>
      <c r="Q287" s="293">
        <v>0.016452744644947125</v>
      </c>
      <c r="R287" s="293">
        <v>0</v>
      </c>
      <c r="S287" s="293">
        <v>0</v>
      </c>
      <c r="T287" s="293">
        <v>0</v>
      </c>
      <c r="U287" s="293">
        <v>0.002635349509221264</v>
      </c>
      <c r="V287" s="293">
        <v>0</v>
      </c>
      <c r="W287" s="293">
        <v>0</v>
      </c>
      <c r="X287" s="293">
        <v>0</v>
      </c>
      <c r="Y287" s="293">
        <v>0</v>
      </c>
      <c r="Z287" s="293">
        <v>0</v>
      </c>
      <c r="AA287" s="68">
        <f t="shared" si="22"/>
        <v>3.379903404013493</v>
      </c>
      <c r="AB287" s="293">
        <f t="shared" si="23"/>
        <v>0.17889271523180422</v>
      </c>
      <c r="AC287" s="104">
        <v>0</v>
      </c>
      <c r="AD287" s="104">
        <v>0</v>
      </c>
      <c r="AE287" s="104">
        <v>0</v>
      </c>
      <c r="AF287" s="104">
        <v>0</v>
      </c>
      <c r="AG287" s="104">
        <v>0</v>
      </c>
      <c r="AH287" s="18">
        <v>0</v>
      </c>
    </row>
    <row r="288" spans="1:34" s="18" customFormat="1" ht="14.25">
      <c r="A288" s="94">
        <v>40412</v>
      </c>
      <c r="B288" s="85" t="s">
        <v>571</v>
      </c>
      <c r="C288" s="95" t="s">
        <v>434</v>
      </c>
      <c r="D288" s="159" t="s">
        <v>446</v>
      </c>
      <c r="E288" s="84">
        <v>0.2222222222222222</v>
      </c>
      <c r="F288" s="85" t="s">
        <v>574</v>
      </c>
      <c r="G288" s="85" t="s">
        <v>575</v>
      </c>
      <c r="H288" s="85">
        <v>2.1794</v>
      </c>
      <c r="I288" s="85">
        <v>0.2472</v>
      </c>
      <c r="J288" s="85">
        <v>0.2948</v>
      </c>
      <c r="K288" s="293">
        <v>2.9018325766803237</v>
      </c>
      <c r="L288" s="293">
        <v>0.011953272062894475</v>
      </c>
      <c r="M288" s="293">
        <v>0.07649208282582216</v>
      </c>
      <c r="N288" s="293">
        <v>0.04025024914184476</v>
      </c>
      <c r="O288" s="293">
        <v>0.06547447680212601</v>
      </c>
      <c r="P288" s="293">
        <v>0.17278636528927802</v>
      </c>
      <c r="Q288" s="293">
        <v>0.014747776694480455</v>
      </c>
      <c r="R288" s="293">
        <v>0</v>
      </c>
      <c r="S288" s="293">
        <v>0</v>
      </c>
      <c r="T288" s="293">
        <v>0</v>
      </c>
      <c r="U288" s="293">
        <v>0.0027868688301231582</v>
      </c>
      <c r="V288" s="293">
        <v>0</v>
      </c>
      <c r="W288" s="293">
        <v>0</v>
      </c>
      <c r="X288" s="293">
        <v>0</v>
      </c>
      <c r="Y288" s="293">
        <v>0</v>
      </c>
      <c r="Z288" s="293">
        <v>0</v>
      </c>
      <c r="AA288" s="68">
        <f t="shared" si="22"/>
        <v>3.286323668326893</v>
      </c>
      <c r="AB288" s="293">
        <f t="shared" si="23"/>
        <v>0.19032101081388164</v>
      </c>
      <c r="AC288" s="104">
        <v>0</v>
      </c>
      <c r="AD288" s="104">
        <v>0</v>
      </c>
      <c r="AE288" s="104">
        <v>0</v>
      </c>
      <c r="AF288" s="104">
        <v>0</v>
      </c>
      <c r="AG288" s="104">
        <v>0</v>
      </c>
      <c r="AH288" s="18">
        <v>0</v>
      </c>
    </row>
    <row r="289" spans="1:34" s="18" customFormat="1" ht="14.25">
      <c r="A289" s="94">
        <v>40412</v>
      </c>
      <c r="B289" s="85" t="s">
        <v>572</v>
      </c>
      <c r="C289" s="96" t="s">
        <v>435</v>
      </c>
      <c r="D289" s="159" t="s">
        <v>447</v>
      </c>
      <c r="E289" s="84">
        <v>0.22708333333333333</v>
      </c>
      <c r="F289" s="85" t="s">
        <v>574</v>
      </c>
      <c r="G289" s="85" t="s">
        <v>575</v>
      </c>
      <c r="H289" s="86">
        <v>2.5115</v>
      </c>
      <c r="I289" s="86">
        <v>0.822</v>
      </c>
      <c r="J289" s="86">
        <v>0.3285</v>
      </c>
      <c r="K289" s="293">
        <v>3.1235504520616444</v>
      </c>
      <c r="L289" s="293">
        <v>0.013464244258944755</v>
      </c>
      <c r="M289" s="293">
        <v>0.08623640849374352</v>
      </c>
      <c r="N289" s="293">
        <v>0.04743328693338379</v>
      </c>
      <c r="O289" s="293">
        <v>0.0527478080153285</v>
      </c>
      <c r="P289" s="293">
        <v>0.18613687432360973</v>
      </c>
      <c r="Q289" s="293">
        <v>0.020766788013612293</v>
      </c>
      <c r="R289" s="293">
        <v>0</v>
      </c>
      <c r="S289" s="293">
        <v>0</v>
      </c>
      <c r="T289" s="293">
        <v>0</v>
      </c>
      <c r="U289" s="293">
        <v>0.0028111443583833232</v>
      </c>
      <c r="V289" s="293">
        <v>0</v>
      </c>
      <c r="W289" s="293">
        <v>0</v>
      </c>
      <c r="X289" s="293">
        <v>0</v>
      </c>
      <c r="Y289" s="293">
        <v>0</v>
      </c>
      <c r="Z289" s="293">
        <v>0</v>
      </c>
      <c r="AA289" s="68">
        <f t="shared" si="22"/>
        <v>3.5331470064586505</v>
      </c>
      <c r="AB289" s="293">
        <f t="shared" si="23"/>
        <v>0.20971480669560533</v>
      </c>
      <c r="AC289" s="104">
        <v>0</v>
      </c>
      <c r="AD289" s="104">
        <v>0</v>
      </c>
      <c r="AE289" s="104">
        <v>0</v>
      </c>
      <c r="AF289" s="104">
        <v>0</v>
      </c>
      <c r="AG289" s="104">
        <v>0</v>
      </c>
      <c r="AH289" s="18">
        <v>0</v>
      </c>
    </row>
    <row r="290" spans="1:34" s="304" customFormat="1" ht="15" thickBot="1">
      <c r="A290" s="141">
        <v>40412</v>
      </c>
      <c r="B290" s="142" t="s">
        <v>573</v>
      </c>
      <c r="C290" s="113" t="s">
        <v>436</v>
      </c>
      <c r="D290" s="302" t="s">
        <v>448</v>
      </c>
      <c r="E290" s="143">
        <v>0.23125</v>
      </c>
      <c r="F290" s="142" t="s">
        <v>574</v>
      </c>
      <c r="G290" s="142" t="s">
        <v>575</v>
      </c>
      <c r="H290" s="172">
        <v>2.5115</v>
      </c>
      <c r="I290" s="172">
        <v>0.822</v>
      </c>
      <c r="J290" s="172">
        <v>0.3285</v>
      </c>
      <c r="K290" s="303">
        <v>2.7122386268182113</v>
      </c>
      <c r="L290" s="303">
        <v>0.013752311118817969</v>
      </c>
      <c r="M290" s="303">
        <v>0.0800943139158066</v>
      </c>
      <c r="N290" s="303">
        <v>0.042662408878299474</v>
      </c>
      <c r="O290" s="303">
        <v>0.06960661999013623</v>
      </c>
      <c r="P290" s="303">
        <v>0.1854701872190708</v>
      </c>
      <c r="Q290" s="303">
        <v>0.017309333889248525</v>
      </c>
      <c r="R290" s="303">
        <v>0</v>
      </c>
      <c r="S290" s="303">
        <v>0</v>
      </c>
      <c r="T290" s="303">
        <v>0</v>
      </c>
      <c r="U290" s="303">
        <v>0.002760251791069643</v>
      </c>
      <c r="V290" s="303">
        <v>0</v>
      </c>
      <c r="W290" s="303">
        <v>0</v>
      </c>
      <c r="X290" s="303">
        <v>0</v>
      </c>
      <c r="Y290" s="303">
        <v>0</v>
      </c>
      <c r="Z290" s="303">
        <v>0</v>
      </c>
      <c r="AA290" s="132">
        <f t="shared" si="22"/>
        <v>3.123894053620661</v>
      </c>
      <c r="AB290" s="303">
        <f t="shared" si="23"/>
        <v>0.20553977289938896</v>
      </c>
      <c r="AC290" s="147">
        <v>0</v>
      </c>
      <c r="AD290" s="147">
        <v>0</v>
      </c>
      <c r="AE290" s="147">
        <v>0</v>
      </c>
      <c r="AF290" s="147">
        <v>0</v>
      </c>
      <c r="AG290" s="147">
        <v>0</v>
      </c>
      <c r="AH290" s="304">
        <v>0</v>
      </c>
    </row>
    <row r="291" spans="1:34" s="309" customFormat="1" ht="15" thickBot="1">
      <c r="A291" s="305">
        <v>40413</v>
      </c>
      <c r="B291" s="174" t="s">
        <v>449</v>
      </c>
      <c r="C291" s="306" t="s">
        <v>1355</v>
      </c>
      <c r="D291" s="307" t="s">
        <v>303</v>
      </c>
      <c r="E291" s="177">
        <v>0.08333333333333333</v>
      </c>
      <c r="F291" s="178" t="s">
        <v>450</v>
      </c>
      <c r="G291" s="178" t="s">
        <v>451</v>
      </c>
      <c r="H291" s="174">
        <v>2.6209</v>
      </c>
      <c r="I291" s="174">
        <v>1.2122</v>
      </c>
      <c r="J291" s="174">
        <v>0.3541</v>
      </c>
      <c r="K291" s="308">
        <v>0.0418416138771094</v>
      </c>
      <c r="L291" s="308">
        <v>0</v>
      </c>
      <c r="M291" s="308">
        <v>0</v>
      </c>
      <c r="N291" s="308">
        <v>0</v>
      </c>
      <c r="O291" s="308">
        <v>0</v>
      </c>
      <c r="P291" s="308">
        <v>0</v>
      </c>
      <c r="Q291" s="308">
        <v>0</v>
      </c>
      <c r="R291" s="308">
        <v>0</v>
      </c>
      <c r="S291" s="308">
        <v>0</v>
      </c>
      <c r="T291" s="308">
        <v>0</v>
      </c>
      <c r="U291" s="308">
        <v>0</v>
      </c>
      <c r="V291" s="308">
        <v>0</v>
      </c>
      <c r="W291" s="308">
        <v>0</v>
      </c>
      <c r="X291" s="308">
        <v>0</v>
      </c>
      <c r="Y291" s="308">
        <v>0</v>
      </c>
      <c r="Z291" s="308">
        <v>0</v>
      </c>
      <c r="AA291" s="132">
        <f t="shared" si="22"/>
        <v>0.0418416138771094</v>
      </c>
      <c r="AB291" s="303">
        <f t="shared" si="23"/>
        <v>0</v>
      </c>
      <c r="AC291" s="147">
        <v>0</v>
      </c>
      <c r="AD291" s="147">
        <v>0</v>
      </c>
      <c r="AE291" s="147">
        <v>0</v>
      </c>
      <c r="AF291" s="147">
        <v>0</v>
      </c>
      <c r="AG291" s="147">
        <v>0</v>
      </c>
      <c r="AH291" s="304">
        <v>0</v>
      </c>
    </row>
    <row r="292" spans="1:34" s="18" customFormat="1" ht="15" thickBot="1">
      <c r="A292" s="94">
        <v>40417</v>
      </c>
      <c r="B292" s="85" t="s">
        <v>452</v>
      </c>
      <c r="C292" s="96" t="s">
        <v>319</v>
      </c>
      <c r="D292" s="307" t="s">
        <v>304</v>
      </c>
      <c r="E292" s="84">
        <v>0.55625</v>
      </c>
      <c r="F292" s="85" t="s">
        <v>467</v>
      </c>
      <c r="G292" s="85" t="s">
        <v>468</v>
      </c>
      <c r="H292" s="90">
        <v>2.236</v>
      </c>
      <c r="I292" s="90">
        <v>0.331</v>
      </c>
      <c r="J292" s="90">
        <v>0.303</v>
      </c>
      <c r="K292" s="293">
        <v>1.987596966040338</v>
      </c>
      <c r="L292" s="293">
        <v>0.0077103846192847075</v>
      </c>
      <c r="M292" s="293">
        <v>0.060181053976494925</v>
      </c>
      <c r="N292" s="293">
        <v>0.03452650151596581</v>
      </c>
      <c r="O292" s="293">
        <v>0</v>
      </c>
      <c r="P292" s="293">
        <v>0.17360759493670885</v>
      </c>
      <c r="Q292" s="293">
        <v>0.019159132007233272</v>
      </c>
      <c r="R292" s="293">
        <v>0</v>
      </c>
      <c r="S292" s="293">
        <v>0</v>
      </c>
      <c r="T292" s="293">
        <v>0</v>
      </c>
      <c r="U292" s="293">
        <v>0</v>
      </c>
      <c r="V292" s="293">
        <v>0</v>
      </c>
      <c r="W292" s="293">
        <v>0</v>
      </c>
      <c r="X292" s="293">
        <v>0</v>
      </c>
      <c r="Y292" s="293">
        <v>0</v>
      </c>
      <c r="Z292" s="293">
        <v>0</v>
      </c>
      <c r="AA292" s="132">
        <f t="shared" si="22"/>
        <v>2.2827816330960258</v>
      </c>
      <c r="AB292" s="303">
        <f t="shared" si="23"/>
        <v>0.19276672694394212</v>
      </c>
      <c r="AC292" s="147">
        <v>0</v>
      </c>
      <c r="AD292" s="147">
        <v>0</v>
      </c>
      <c r="AE292" s="147">
        <v>0</v>
      </c>
      <c r="AF292" s="147">
        <v>0</v>
      </c>
      <c r="AG292" s="147">
        <v>0</v>
      </c>
      <c r="AH292" s="304">
        <v>0</v>
      </c>
    </row>
    <row r="293" spans="1:34" s="18" customFormat="1" ht="15" thickBot="1">
      <c r="A293" s="94">
        <v>40417</v>
      </c>
      <c r="B293" s="85" t="s">
        <v>453</v>
      </c>
      <c r="C293" s="96" t="s">
        <v>320</v>
      </c>
      <c r="D293" s="307" t="s">
        <v>305</v>
      </c>
      <c r="E293" s="84">
        <v>0.5611111111111111</v>
      </c>
      <c r="F293" s="85" t="s">
        <v>467</v>
      </c>
      <c r="G293" s="85" t="s">
        <v>468</v>
      </c>
      <c r="H293" s="90">
        <v>2.228</v>
      </c>
      <c r="I293" s="90">
        <v>0.312</v>
      </c>
      <c r="J293" s="90">
        <v>0.352</v>
      </c>
      <c r="K293" s="293">
        <v>1.8645629116363767</v>
      </c>
      <c r="L293" s="293">
        <v>0.00847719667498315</v>
      </c>
      <c r="M293" s="293">
        <v>0.059480495678187556</v>
      </c>
      <c r="N293" s="293">
        <v>0.034399203036501874</v>
      </c>
      <c r="O293" s="293">
        <v>0</v>
      </c>
      <c r="P293" s="293">
        <v>0.1671792174858979</v>
      </c>
      <c r="Q293" s="293">
        <v>0.01994769791584119</v>
      </c>
      <c r="R293" s="293">
        <v>0</v>
      </c>
      <c r="S293" s="293">
        <v>0</v>
      </c>
      <c r="T293" s="293">
        <v>0</v>
      </c>
      <c r="U293" s="293">
        <v>0</v>
      </c>
      <c r="V293" s="293">
        <v>0</v>
      </c>
      <c r="W293" s="293">
        <v>0</v>
      </c>
      <c r="X293" s="293">
        <v>0</v>
      </c>
      <c r="Y293" s="293">
        <v>0</v>
      </c>
      <c r="Z293" s="293">
        <v>0</v>
      </c>
      <c r="AA293" s="132">
        <f aca="true" t="shared" si="24" ref="AA293:AA319">SUM(K293:Z293)</f>
        <v>2.1540467224277884</v>
      </c>
      <c r="AB293" s="303">
        <f aca="true" t="shared" si="25" ref="AB293:AB319">SUM(P293:Z293)</f>
        <v>0.1871269154017391</v>
      </c>
      <c r="AC293" s="147">
        <v>0</v>
      </c>
      <c r="AD293" s="147">
        <v>0</v>
      </c>
      <c r="AE293" s="147">
        <v>0</v>
      </c>
      <c r="AF293" s="147">
        <v>0</v>
      </c>
      <c r="AG293" s="147">
        <v>0</v>
      </c>
      <c r="AH293" s="304">
        <v>0</v>
      </c>
    </row>
    <row r="294" spans="1:34" s="18" customFormat="1" ht="15" thickBot="1">
      <c r="A294" s="94">
        <v>40417</v>
      </c>
      <c r="B294" s="85" t="s">
        <v>454</v>
      </c>
      <c r="C294" s="96" t="s">
        <v>321</v>
      </c>
      <c r="D294" s="307" t="s">
        <v>306</v>
      </c>
      <c r="E294" s="84">
        <v>0.5673611111111111</v>
      </c>
      <c r="F294" s="85" t="s">
        <v>467</v>
      </c>
      <c r="G294" s="85" t="s">
        <v>468</v>
      </c>
      <c r="H294" s="90">
        <v>2.312</v>
      </c>
      <c r="I294" s="90">
        <v>0.399</v>
      </c>
      <c r="J294" s="90">
        <v>0.354</v>
      </c>
      <c r="K294" s="293">
        <v>1.5542906490515727</v>
      </c>
      <c r="L294" s="293">
        <v>0.008138900672686505</v>
      </c>
      <c r="M294" s="293">
        <v>0.05030957719734158</v>
      </c>
      <c r="N294" s="293">
        <v>0.031418550390885404</v>
      </c>
      <c r="O294" s="293">
        <v>0</v>
      </c>
      <c r="P294" s="293">
        <v>0.15582817649352315</v>
      </c>
      <c r="Q294" s="293">
        <v>0.016486553009263796</v>
      </c>
      <c r="R294" s="293">
        <v>0</v>
      </c>
      <c r="S294" s="293">
        <v>0</v>
      </c>
      <c r="T294" s="293">
        <v>0</v>
      </c>
      <c r="U294" s="293">
        <v>0</v>
      </c>
      <c r="V294" s="293">
        <v>0</v>
      </c>
      <c r="W294" s="293">
        <v>0</v>
      </c>
      <c r="X294" s="293">
        <v>0</v>
      </c>
      <c r="Y294" s="293">
        <v>0</v>
      </c>
      <c r="Z294" s="293">
        <v>0</v>
      </c>
      <c r="AA294" s="132">
        <f t="shared" si="24"/>
        <v>1.816472406815273</v>
      </c>
      <c r="AB294" s="303">
        <f t="shared" si="25"/>
        <v>0.17231472950278695</v>
      </c>
      <c r="AC294" s="147">
        <v>0</v>
      </c>
      <c r="AD294" s="147">
        <v>0</v>
      </c>
      <c r="AE294" s="147">
        <v>0</v>
      </c>
      <c r="AF294" s="147">
        <v>0</v>
      </c>
      <c r="AG294" s="147">
        <v>0</v>
      </c>
      <c r="AH294" s="304">
        <v>0</v>
      </c>
    </row>
    <row r="295" spans="1:34" s="18" customFormat="1" ht="15" thickBot="1">
      <c r="A295" s="94">
        <v>40417</v>
      </c>
      <c r="B295" s="85" t="s">
        <v>455</v>
      </c>
      <c r="C295" s="96" t="s">
        <v>322</v>
      </c>
      <c r="D295" s="307" t="s">
        <v>307</v>
      </c>
      <c r="E295" s="84">
        <v>0.5736111111111112</v>
      </c>
      <c r="F295" s="85" t="s">
        <v>467</v>
      </c>
      <c r="G295" s="85" t="s">
        <v>468</v>
      </c>
      <c r="H295" s="112">
        <v>2.449</v>
      </c>
      <c r="I295" s="112">
        <v>0.545</v>
      </c>
      <c r="J295" s="112">
        <v>0.328</v>
      </c>
      <c r="K295" s="293">
        <v>1.9290396081212409</v>
      </c>
      <c r="L295" s="293">
        <v>0.009613987165007574</v>
      </c>
      <c r="M295" s="293">
        <v>0.05695768654952329</v>
      </c>
      <c r="N295" s="293">
        <v>0.03198898607061873</v>
      </c>
      <c r="O295" s="293">
        <v>0.059776175592502125</v>
      </c>
      <c r="P295" s="293">
        <v>0.19472513691505286</v>
      </c>
      <c r="Q295" s="293">
        <v>0.021290934066929803</v>
      </c>
      <c r="R295" s="293">
        <v>0</v>
      </c>
      <c r="S295" s="293">
        <v>0</v>
      </c>
      <c r="T295" s="293">
        <v>0</v>
      </c>
      <c r="U295" s="293">
        <v>0</v>
      </c>
      <c r="V295" s="293">
        <v>0</v>
      </c>
      <c r="W295" s="293">
        <v>0</v>
      </c>
      <c r="X295" s="293">
        <v>0</v>
      </c>
      <c r="Y295" s="293">
        <v>0</v>
      </c>
      <c r="Z295" s="293">
        <v>0</v>
      </c>
      <c r="AA295" s="132">
        <f t="shared" si="24"/>
        <v>2.303392514480875</v>
      </c>
      <c r="AB295" s="303">
        <f t="shared" si="25"/>
        <v>0.21601607098198267</v>
      </c>
      <c r="AC295" s="147">
        <v>0</v>
      </c>
      <c r="AD295" s="147">
        <v>0</v>
      </c>
      <c r="AE295" s="147">
        <v>0</v>
      </c>
      <c r="AF295" s="147">
        <v>0</v>
      </c>
      <c r="AG295" s="147">
        <v>0</v>
      </c>
      <c r="AH295" s="304">
        <v>0</v>
      </c>
    </row>
    <row r="296" spans="1:34" s="18" customFormat="1" ht="15" thickBot="1">
      <c r="A296" s="94">
        <v>40417</v>
      </c>
      <c r="B296" s="85" t="s">
        <v>459</v>
      </c>
      <c r="C296" s="96" t="s">
        <v>324</v>
      </c>
      <c r="D296" s="159" t="s">
        <v>311</v>
      </c>
      <c r="E296" s="84">
        <v>0.6895833333333333</v>
      </c>
      <c r="F296" s="85" t="s">
        <v>469</v>
      </c>
      <c r="G296" s="85" t="s">
        <v>470</v>
      </c>
      <c r="H296" s="90">
        <v>2.23</v>
      </c>
      <c r="I296" s="90">
        <v>0.287</v>
      </c>
      <c r="J296" s="90">
        <v>0.325</v>
      </c>
      <c r="K296" s="293">
        <v>0.6383270958083833</v>
      </c>
      <c r="L296" s="293">
        <v>0</v>
      </c>
      <c r="M296" s="293">
        <v>0</v>
      </c>
      <c r="N296" s="293">
        <v>0</v>
      </c>
      <c r="O296" s="293">
        <v>0</v>
      </c>
      <c r="P296" s="293">
        <v>0.09293578610916772</v>
      </c>
      <c r="Q296" s="293">
        <v>0</v>
      </c>
      <c r="R296" s="293">
        <v>0</v>
      </c>
      <c r="S296" s="293">
        <v>0</v>
      </c>
      <c r="T296" s="293">
        <v>0</v>
      </c>
      <c r="U296" s="293">
        <v>0</v>
      </c>
      <c r="V296" s="293">
        <v>0</v>
      </c>
      <c r="W296" s="293">
        <v>0</v>
      </c>
      <c r="X296" s="293">
        <v>0</v>
      </c>
      <c r="Y296" s="293">
        <v>0</v>
      </c>
      <c r="Z296" s="293">
        <v>0</v>
      </c>
      <c r="AA296" s="132">
        <f t="shared" si="24"/>
        <v>0.7312628819175511</v>
      </c>
      <c r="AB296" s="303">
        <f t="shared" si="25"/>
        <v>0.09293578610916772</v>
      </c>
      <c r="AC296" s="147">
        <v>0</v>
      </c>
      <c r="AD296" s="147">
        <v>0</v>
      </c>
      <c r="AE296" s="147">
        <v>0</v>
      </c>
      <c r="AF296" s="147">
        <v>0</v>
      </c>
      <c r="AG296" s="147">
        <v>0</v>
      </c>
      <c r="AH296" s="304">
        <v>0</v>
      </c>
    </row>
    <row r="297" spans="1:34" s="18" customFormat="1" ht="15" thickBot="1">
      <c r="A297" s="94">
        <v>40417</v>
      </c>
      <c r="B297" s="85" t="s">
        <v>460</v>
      </c>
      <c r="C297" s="96" t="s">
        <v>325</v>
      </c>
      <c r="D297" s="159" t="s">
        <v>312</v>
      </c>
      <c r="E297" s="84">
        <v>0.6951388888888889</v>
      </c>
      <c r="F297" s="85" t="s">
        <v>469</v>
      </c>
      <c r="G297" s="85" t="s">
        <v>470</v>
      </c>
      <c r="H297" s="90">
        <v>2.27</v>
      </c>
      <c r="I297" s="90">
        <v>0.312</v>
      </c>
      <c r="J297" s="90">
        <v>0.324</v>
      </c>
      <c r="K297" s="293">
        <v>1.4776860227764006</v>
      </c>
      <c r="L297" s="293">
        <v>0.006214668395965699</v>
      </c>
      <c r="M297" s="293">
        <v>0.045999354249095674</v>
      </c>
      <c r="N297" s="293">
        <v>0.02672847816212726</v>
      </c>
      <c r="O297" s="293">
        <v>0.05116563510695934</v>
      </c>
      <c r="P297" s="293">
        <v>0.13477583794793044</v>
      </c>
      <c r="Q297" s="293">
        <v>0.01472469237826899</v>
      </c>
      <c r="R297" s="293">
        <v>0</v>
      </c>
      <c r="S297" s="293">
        <v>0</v>
      </c>
      <c r="T297" s="293">
        <v>0</v>
      </c>
      <c r="U297" s="293">
        <v>0</v>
      </c>
      <c r="V297" s="293">
        <v>0</v>
      </c>
      <c r="W297" s="293">
        <v>0</v>
      </c>
      <c r="X297" s="293">
        <v>0</v>
      </c>
      <c r="Y297" s="293">
        <v>0</v>
      </c>
      <c r="Z297" s="293">
        <v>0</v>
      </c>
      <c r="AA297" s="132">
        <f t="shared" si="24"/>
        <v>1.757294689016748</v>
      </c>
      <c r="AB297" s="303">
        <f t="shared" si="25"/>
        <v>0.14950053032619942</v>
      </c>
      <c r="AC297" s="147">
        <v>0</v>
      </c>
      <c r="AD297" s="147">
        <v>0</v>
      </c>
      <c r="AE297" s="147">
        <v>0</v>
      </c>
      <c r="AF297" s="147">
        <v>0</v>
      </c>
      <c r="AG297" s="147">
        <v>0</v>
      </c>
      <c r="AH297" s="304">
        <v>0</v>
      </c>
    </row>
    <row r="298" spans="1:34" s="18" customFormat="1" ht="15" thickBot="1">
      <c r="A298" s="94">
        <v>40417</v>
      </c>
      <c r="B298" s="85" t="s">
        <v>461</v>
      </c>
      <c r="C298" s="96" t="s">
        <v>326</v>
      </c>
      <c r="D298" s="159" t="s">
        <v>313</v>
      </c>
      <c r="E298" s="84">
        <v>0.7048611111111112</v>
      </c>
      <c r="F298" s="85" t="s">
        <v>469</v>
      </c>
      <c r="G298" s="85" t="s">
        <v>470</v>
      </c>
      <c r="H298" s="90">
        <v>2.493</v>
      </c>
      <c r="I298" s="90">
        <v>0.573</v>
      </c>
      <c r="J298" s="90">
        <v>0.347</v>
      </c>
      <c r="K298" s="293">
        <v>1.2303373709346068</v>
      </c>
      <c r="L298" s="293">
        <v>0.0065164127602429685</v>
      </c>
      <c r="M298" s="293">
        <v>0.037008306430813834</v>
      </c>
      <c r="N298" s="293">
        <v>0.023887658635931095</v>
      </c>
      <c r="O298" s="293">
        <v>0</v>
      </c>
      <c r="P298" s="293">
        <v>0.14552076127308347</v>
      </c>
      <c r="Q298" s="293">
        <v>0.01760137721989576</v>
      </c>
      <c r="R298" s="293">
        <v>0</v>
      </c>
      <c r="S298" s="293">
        <v>0</v>
      </c>
      <c r="T298" s="293">
        <v>0</v>
      </c>
      <c r="U298" s="293">
        <v>0</v>
      </c>
      <c r="V298" s="293">
        <v>0</v>
      </c>
      <c r="W298" s="293">
        <v>0</v>
      </c>
      <c r="X298" s="293">
        <v>0</v>
      </c>
      <c r="Y298" s="293">
        <v>0</v>
      </c>
      <c r="Z298" s="293">
        <v>0</v>
      </c>
      <c r="AA298" s="132">
        <f t="shared" si="24"/>
        <v>1.460871887254574</v>
      </c>
      <c r="AB298" s="303">
        <f t="shared" si="25"/>
        <v>0.16312213849297924</v>
      </c>
      <c r="AC298" s="147">
        <v>0</v>
      </c>
      <c r="AD298" s="147">
        <v>0</v>
      </c>
      <c r="AE298" s="147">
        <v>0</v>
      </c>
      <c r="AF298" s="147">
        <v>0</v>
      </c>
      <c r="AG298" s="147">
        <v>0</v>
      </c>
      <c r="AH298" s="304">
        <v>0</v>
      </c>
    </row>
    <row r="299" spans="1:34" s="18" customFormat="1" ht="15" thickBot="1">
      <c r="A299" s="94">
        <v>40417</v>
      </c>
      <c r="B299" s="85" t="s">
        <v>463</v>
      </c>
      <c r="C299" s="96" t="s">
        <v>327</v>
      </c>
      <c r="D299" s="159" t="s">
        <v>315</v>
      </c>
      <c r="E299" s="84">
        <v>0.8020833333333334</v>
      </c>
      <c r="F299" s="85" t="s">
        <v>471</v>
      </c>
      <c r="G299" s="85" t="s">
        <v>472</v>
      </c>
      <c r="H299" s="90">
        <v>2.1772</v>
      </c>
      <c r="I299" s="90">
        <v>0.2171</v>
      </c>
      <c r="J299" s="90">
        <v>0.3236</v>
      </c>
      <c r="K299" s="293">
        <v>0.5208913355083232</v>
      </c>
      <c r="L299" s="293">
        <v>0</v>
      </c>
      <c r="M299" s="293">
        <v>0</v>
      </c>
      <c r="N299" s="293">
        <v>0</v>
      </c>
      <c r="O299" s="293">
        <v>0</v>
      </c>
      <c r="P299" s="293">
        <v>0.06845120943399544</v>
      </c>
      <c r="Q299" s="293">
        <v>0</v>
      </c>
      <c r="R299" s="293">
        <v>0</v>
      </c>
      <c r="S299" s="293">
        <v>0</v>
      </c>
      <c r="T299" s="293">
        <v>0</v>
      </c>
      <c r="U299" s="293">
        <v>0</v>
      </c>
      <c r="V299" s="293">
        <v>0</v>
      </c>
      <c r="W299" s="293">
        <v>0</v>
      </c>
      <c r="X299" s="293">
        <v>0</v>
      </c>
      <c r="Y299" s="293">
        <v>0</v>
      </c>
      <c r="Z299" s="293">
        <v>0</v>
      </c>
      <c r="AA299" s="132">
        <f t="shared" si="24"/>
        <v>0.5893425449423186</v>
      </c>
      <c r="AB299" s="303">
        <f t="shared" si="25"/>
        <v>0.06845120943399544</v>
      </c>
      <c r="AC299" s="147">
        <v>0</v>
      </c>
      <c r="AD299" s="147">
        <v>0</v>
      </c>
      <c r="AE299" s="147">
        <v>0</v>
      </c>
      <c r="AF299" s="147">
        <v>0</v>
      </c>
      <c r="AG299" s="147">
        <v>0</v>
      </c>
      <c r="AH299" s="304">
        <v>0</v>
      </c>
    </row>
    <row r="300" spans="1:34" s="18" customFormat="1" ht="15" thickBot="1">
      <c r="A300" s="94">
        <v>40417</v>
      </c>
      <c r="B300" s="85" t="s">
        <v>464</v>
      </c>
      <c r="C300" s="96" t="s">
        <v>328</v>
      </c>
      <c r="D300" s="159" t="s">
        <v>316</v>
      </c>
      <c r="E300" s="84">
        <v>0.80625</v>
      </c>
      <c r="F300" s="85" t="s">
        <v>471</v>
      </c>
      <c r="G300" s="85" t="s">
        <v>472</v>
      </c>
      <c r="H300" s="90">
        <v>2.1824</v>
      </c>
      <c r="I300" s="90">
        <v>0.2188</v>
      </c>
      <c r="J300" s="90">
        <v>0.3171</v>
      </c>
      <c r="K300" s="293">
        <v>0.5407691234503926</v>
      </c>
      <c r="L300" s="293">
        <v>0</v>
      </c>
      <c r="M300" s="293">
        <v>0</v>
      </c>
      <c r="N300" s="293">
        <v>0</v>
      </c>
      <c r="O300" s="293">
        <v>0</v>
      </c>
      <c r="P300" s="293">
        <v>0.07673818346871168</v>
      </c>
      <c r="Q300" s="293">
        <v>0</v>
      </c>
      <c r="R300" s="293">
        <v>0</v>
      </c>
      <c r="S300" s="293">
        <v>0</v>
      </c>
      <c r="T300" s="293">
        <v>0</v>
      </c>
      <c r="U300" s="293">
        <v>0</v>
      </c>
      <c r="V300" s="293">
        <v>0</v>
      </c>
      <c r="W300" s="293">
        <v>0</v>
      </c>
      <c r="X300" s="293">
        <v>0</v>
      </c>
      <c r="Y300" s="293">
        <v>0</v>
      </c>
      <c r="Z300" s="293">
        <v>0</v>
      </c>
      <c r="AA300" s="132">
        <f t="shared" si="24"/>
        <v>0.6175073069191043</v>
      </c>
      <c r="AB300" s="303">
        <f t="shared" si="25"/>
        <v>0.07673818346871168</v>
      </c>
      <c r="AC300" s="147">
        <v>0</v>
      </c>
      <c r="AD300" s="147">
        <v>0</v>
      </c>
      <c r="AE300" s="147">
        <v>0</v>
      </c>
      <c r="AF300" s="147">
        <v>0</v>
      </c>
      <c r="AG300" s="147">
        <v>0</v>
      </c>
      <c r="AH300" s="304">
        <v>0</v>
      </c>
    </row>
    <row r="301" spans="1:34" s="18" customFormat="1" ht="15" thickBot="1">
      <c r="A301" s="94">
        <v>40417</v>
      </c>
      <c r="B301" s="85" t="s">
        <v>465</v>
      </c>
      <c r="C301" s="96" t="s">
        <v>329</v>
      </c>
      <c r="D301" s="159" t="s">
        <v>317</v>
      </c>
      <c r="E301" s="84">
        <v>0.8104166666666667</v>
      </c>
      <c r="F301" s="85" t="s">
        <v>471</v>
      </c>
      <c r="G301" s="85" t="s">
        <v>472</v>
      </c>
      <c r="H301" s="90">
        <v>2.2221</v>
      </c>
      <c r="I301" s="90">
        <v>0.2244</v>
      </c>
      <c r="J301" s="90">
        <v>0.3237</v>
      </c>
      <c r="K301" s="293">
        <v>1.7620516516686515</v>
      </c>
      <c r="L301" s="293">
        <v>0.0066203214178128305</v>
      </c>
      <c r="M301" s="293">
        <v>0.05039110753486002</v>
      </c>
      <c r="N301" s="293">
        <v>0.03208739620841007</v>
      </c>
      <c r="O301" s="293">
        <v>0.0486421927091652</v>
      </c>
      <c r="P301" s="293">
        <v>0.1711135777108074</v>
      </c>
      <c r="Q301" s="293">
        <v>0.01791977750716447</v>
      </c>
      <c r="R301" s="293">
        <v>0</v>
      </c>
      <c r="S301" s="293">
        <v>0</v>
      </c>
      <c r="T301" s="293">
        <v>0</v>
      </c>
      <c r="U301" s="293">
        <v>0</v>
      </c>
      <c r="V301" s="293">
        <v>0</v>
      </c>
      <c r="W301" s="293">
        <v>0</v>
      </c>
      <c r="X301" s="293">
        <v>0</v>
      </c>
      <c r="Y301" s="293">
        <v>0</v>
      </c>
      <c r="Z301" s="293">
        <v>0</v>
      </c>
      <c r="AA301" s="132">
        <f t="shared" si="24"/>
        <v>2.0888260247568713</v>
      </c>
      <c r="AB301" s="303">
        <f t="shared" si="25"/>
        <v>0.18903335521797188</v>
      </c>
      <c r="AC301" s="147">
        <v>0</v>
      </c>
      <c r="AD301" s="147">
        <v>0</v>
      </c>
      <c r="AE301" s="147">
        <v>0</v>
      </c>
      <c r="AF301" s="147">
        <v>0</v>
      </c>
      <c r="AG301" s="147">
        <v>0</v>
      </c>
      <c r="AH301" s="304">
        <v>0</v>
      </c>
    </row>
    <row r="302" spans="1:34" s="18" customFormat="1" ht="15" thickBot="1">
      <c r="A302" s="94">
        <v>40417</v>
      </c>
      <c r="B302" s="85" t="s">
        <v>466</v>
      </c>
      <c r="C302" s="96" t="s">
        <v>330</v>
      </c>
      <c r="D302" s="159" t="s">
        <v>318</v>
      </c>
      <c r="E302" s="84">
        <v>0.8145833333333333</v>
      </c>
      <c r="F302" s="85" t="s">
        <v>471</v>
      </c>
      <c r="G302" s="85" t="s">
        <v>472</v>
      </c>
      <c r="H302" s="90">
        <v>2.4382</v>
      </c>
      <c r="I302" s="90">
        <v>0.3815</v>
      </c>
      <c r="J302" s="90">
        <v>0.3394</v>
      </c>
      <c r="K302" s="293">
        <v>1.6469777257958431</v>
      </c>
      <c r="L302" s="293">
        <v>0.006602639869045088</v>
      </c>
      <c r="M302" s="293">
        <v>0.05413969348242149</v>
      </c>
      <c r="N302" s="293">
        <v>0.02965327609825575</v>
      </c>
      <c r="O302" s="293">
        <v>0.05275274842117236</v>
      </c>
      <c r="P302" s="293">
        <v>0.1674665930962208</v>
      </c>
      <c r="Q302" s="293">
        <v>0.017236801233760497</v>
      </c>
      <c r="R302" s="293">
        <v>0</v>
      </c>
      <c r="S302" s="293">
        <v>0</v>
      </c>
      <c r="T302" s="293">
        <v>0</v>
      </c>
      <c r="U302" s="293">
        <v>0</v>
      </c>
      <c r="V302" s="293">
        <v>0</v>
      </c>
      <c r="W302" s="293">
        <v>0</v>
      </c>
      <c r="X302" s="293">
        <v>0</v>
      </c>
      <c r="Y302" s="293">
        <v>0</v>
      </c>
      <c r="Z302" s="293">
        <v>0</v>
      </c>
      <c r="AA302" s="132">
        <f t="shared" si="24"/>
        <v>1.974829477996719</v>
      </c>
      <c r="AB302" s="303">
        <f t="shared" si="25"/>
        <v>0.1847033943299813</v>
      </c>
      <c r="AC302" s="147">
        <v>0</v>
      </c>
      <c r="AD302" s="147">
        <v>0</v>
      </c>
      <c r="AE302" s="147">
        <v>0</v>
      </c>
      <c r="AF302" s="147">
        <v>0</v>
      </c>
      <c r="AG302" s="147">
        <v>0</v>
      </c>
      <c r="AH302" s="304">
        <v>0</v>
      </c>
    </row>
    <row r="303" spans="1:34" s="18" customFormat="1" ht="15" thickBot="1">
      <c r="A303" s="94">
        <v>40421</v>
      </c>
      <c r="B303" s="85" t="s">
        <v>473</v>
      </c>
      <c r="C303" s="96" t="s">
        <v>331</v>
      </c>
      <c r="D303" s="159" t="s">
        <v>356</v>
      </c>
      <c r="E303" s="84">
        <v>0.15138888888888888</v>
      </c>
      <c r="F303" s="85" t="s">
        <v>501</v>
      </c>
      <c r="G303" s="85" t="s">
        <v>502</v>
      </c>
      <c r="H303" s="90">
        <v>2.2176</v>
      </c>
      <c r="I303" s="90">
        <v>0.2691</v>
      </c>
      <c r="J303" s="90">
        <v>0.3369</v>
      </c>
      <c r="K303" s="293">
        <v>2.03716152698949</v>
      </c>
      <c r="L303" s="293">
        <v>0.009492440681080853</v>
      </c>
      <c r="M303" s="293">
        <v>0.05312974887087312</v>
      </c>
      <c r="N303" s="293">
        <v>0.030459567008997674</v>
      </c>
      <c r="O303" s="293">
        <v>0</v>
      </c>
      <c r="P303" s="293">
        <v>0.1491583104074261</v>
      </c>
      <c r="Q303" s="293">
        <v>0.02067943031459959</v>
      </c>
      <c r="R303" s="293">
        <v>0</v>
      </c>
      <c r="S303" s="293">
        <v>0</v>
      </c>
      <c r="T303" s="293">
        <v>0</v>
      </c>
      <c r="U303" s="293">
        <v>0</v>
      </c>
      <c r="V303" s="293">
        <v>0</v>
      </c>
      <c r="W303" s="293">
        <v>0</v>
      </c>
      <c r="X303" s="293">
        <v>0</v>
      </c>
      <c r="Y303" s="293">
        <v>0</v>
      </c>
      <c r="Z303" s="293">
        <v>0</v>
      </c>
      <c r="AA303" s="116">
        <f t="shared" si="24"/>
        <v>2.300081024272467</v>
      </c>
      <c r="AB303" s="311">
        <f t="shared" si="25"/>
        <v>0.1698377407220257</v>
      </c>
      <c r="AC303" s="147">
        <v>0</v>
      </c>
      <c r="AD303" s="147">
        <v>0</v>
      </c>
      <c r="AE303" s="147">
        <v>0</v>
      </c>
      <c r="AF303" s="147">
        <v>0</v>
      </c>
      <c r="AG303" s="147">
        <v>0</v>
      </c>
      <c r="AH303" s="304">
        <v>0</v>
      </c>
    </row>
    <row r="304" spans="1:34" s="18" customFormat="1" ht="15" thickBot="1">
      <c r="A304" s="94">
        <v>40421</v>
      </c>
      <c r="B304" s="93" t="s">
        <v>474</v>
      </c>
      <c r="C304" s="96" t="s">
        <v>332</v>
      </c>
      <c r="D304" s="159" t="s">
        <v>357</v>
      </c>
      <c r="E304" s="84">
        <v>0.15833333333333333</v>
      </c>
      <c r="F304" s="85" t="s">
        <v>501</v>
      </c>
      <c r="G304" s="85" t="s">
        <v>502</v>
      </c>
      <c r="H304" s="90">
        <v>2.2243</v>
      </c>
      <c r="I304" s="90">
        <v>0.3162</v>
      </c>
      <c r="J304" s="39">
        <v>0.3454</v>
      </c>
      <c r="K304" s="293">
        <v>2.4255453126318454</v>
      </c>
      <c r="L304" s="293">
        <v>0.008632604843473125</v>
      </c>
      <c r="M304" s="293">
        <v>0.06277803560880939</v>
      </c>
      <c r="N304" s="293">
        <v>0.039063370179731674</v>
      </c>
      <c r="O304" s="293">
        <v>0</v>
      </c>
      <c r="P304" s="293">
        <v>0.19808582694659643</v>
      </c>
      <c r="Q304" s="293">
        <v>0.021817287067818113</v>
      </c>
      <c r="R304" s="293">
        <v>0</v>
      </c>
      <c r="S304" s="293">
        <v>0</v>
      </c>
      <c r="T304" s="293">
        <v>0</v>
      </c>
      <c r="U304" s="293">
        <v>0</v>
      </c>
      <c r="V304" s="293">
        <v>0</v>
      </c>
      <c r="W304" s="293">
        <v>0</v>
      </c>
      <c r="X304" s="293">
        <v>0</v>
      </c>
      <c r="Y304" s="293">
        <v>0</v>
      </c>
      <c r="Z304" s="293">
        <v>0</v>
      </c>
      <c r="AA304" s="116">
        <f t="shared" si="24"/>
        <v>2.755922437278274</v>
      </c>
      <c r="AB304" s="311">
        <f t="shared" si="25"/>
        <v>0.21990311401441454</v>
      </c>
      <c r="AC304" s="147">
        <v>0</v>
      </c>
      <c r="AD304" s="147">
        <v>0</v>
      </c>
      <c r="AE304" s="147">
        <v>0</v>
      </c>
      <c r="AF304" s="147">
        <v>0</v>
      </c>
      <c r="AG304" s="147">
        <v>0</v>
      </c>
      <c r="AH304" s="304">
        <v>0</v>
      </c>
    </row>
    <row r="305" spans="1:34" s="18" customFormat="1" ht="15" thickBot="1">
      <c r="A305" s="94">
        <v>40421</v>
      </c>
      <c r="B305" s="85" t="s">
        <v>475</v>
      </c>
      <c r="C305" s="96" t="s">
        <v>333</v>
      </c>
      <c r="D305" s="159" t="s">
        <v>358</v>
      </c>
      <c r="E305" s="84">
        <v>0.1625</v>
      </c>
      <c r="F305" s="85" t="s">
        <v>501</v>
      </c>
      <c r="G305" s="85" t="s">
        <v>502</v>
      </c>
      <c r="H305" s="90">
        <v>2.3578</v>
      </c>
      <c r="I305" s="90">
        <v>0.4557</v>
      </c>
      <c r="J305" s="40">
        <v>0.3516</v>
      </c>
      <c r="K305" s="293">
        <v>2.1387684136995873</v>
      </c>
      <c r="L305" s="293">
        <v>0.010164516261582397</v>
      </c>
      <c r="M305" s="293">
        <v>0.05445421486244941</v>
      </c>
      <c r="N305" s="293">
        <v>0.03726989295913546</v>
      </c>
      <c r="O305" s="293">
        <v>0</v>
      </c>
      <c r="P305" s="293">
        <v>0.19049056487419833</v>
      </c>
      <c r="Q305" s="293">
        <v>0.027593364578194376</v>
      </c>
      <c r="R305" s="293">
        <v>0</v>
      </c>
      <c r="S305" s="293">
        <v>0</v>
      </c>
      <c r="T305" s="293">
        <v>0</v>
      </c>
      <c r="U305" s="293">
        <v>0</v>
      </c>
      <c r="V305" s="293">
        <v>0</v>
      </c>
      <c r="W305" s="293">
        <v>0</v>
      </c>
      <c r="X305" s="293">
        <v>0</v>
      </c>
      <c r="Y305" s="293">
        <v>0</v>
      </c>
      <c r="Z305" s="293">
        <v>0</v>
      </c>
      <c r="AA305" s="116">
        <f t="shared" si="24"/>
        <v>2.458740967235147</v>
      </c>
      <c r="AB305" s="311">
        <f t="shared" si="25"/>
        <v>0.2180839294523927</v>
      </c>
      <c r="AC305" s="147">
        <v>0</v>
      </c>
      <c r="AD305" s="147">
        <v>0</v>
      </c>
      <c r="AE305" s="147">
        <v>0</v>
      </c>
      <c r="AF305" s="147">
        <v>0</v>
      </c>
      <c r="AG305" s="147">
        <v>0</v>
      </c>
      <c r="AH305" s="304">
        <v>0</v>
      </c>
    </row>
    <row r="306" spans="1:34" s="18" customFormat="1" ht="15" thickBot="1">
      <c r="A306" s="94">
        <v>40421</v>
      </c>
      <c r="B306" s="85" t="s">
        <v>476</v>
      </c>
      <c r="C306" s="96" t="s">
        <v>334</v>
      </c>
      <c r="D306" s="159" t="s">
        <v>359</v>
      </c>
      <c r="E306" s="84">
        <v>0.1673611111111111</v>
      </c>
      <c r="F306" s="85" t="s">
        <v>501</v>
      </c>
      <c r="G306" s="85" t="s">
        <v>502</v>
      </c>
      <c r="H306" s="90">
        <v>2.5236</v>
      </c>
      <c r="I306" s="90">
        <v>0.721</v>
      </c>
      <c r="J306" s="40">
        <v>0.3638</v>
      </c>
      <c r="K306" s="293">
        <v>2.4524349238829224</v>
      </c>
      <c r="L306" s="293">
        <v>0.007168784029038112</v>
      </c>
      <c r="M306" s="293">
        <v>0.05883276864624196</v>
      </c>
      <c r="N306" s="293">
        <v>0.03231029855580634</v>
      </c>
      <c r="O306" s="293">
        <v>0</v>
      </c>
      <c r="P306" s="293">
        <v>0.21427068105056207</v>
      </c>
      <c r="Q306" s="293">
        <v>0.02189198215455966</v>
      </c>
      <c r="R306" s="293">
        <v>0</v>
      </c>
      <c r="S306" s="293">
        <v>0</v>
      </c>
      <c r="T306" s="293">
        <v>0</v>
      </c>
      <c r="U306" s="293">
        <v>0</v>
      </c>
      <c r="V306" s="293">
        <v>0</v>
      </c>
      <c r="W306" s="293">
        <v>0</v>
      </c>
      <c r="X306" s="293">
        <v>0</v>
      </c>
      <c r="Y306" s="293">
        <v>0</v>
      </c>
      <c r="Z306" s="293">
        <v>0</v>
      </c>
      <c r="AA306" s="116">
        <f t="shared" si="24"/>
        <v>2.7869094383191304</v>
      </c>
      <c r="AB306" s="311">
        <f t="shared" si="25"/>
        <v>0.23616266320512175</v>
      </c>
      <c r="AC306" s="147">
        <v>0</v>
      </c>
      <c r="AD306" s="147">
        <v>0</v>
      </c>
      <c r="AE306" s="147">
        <v>0</v>
      </c>
      <c r="AF306" s="147">
        <v>0</v>
      </c>
      <c r="AG306" s="147">
        <v>0</v>
      </c>
      <c r="AH306" s="304">
        <v>0</v>
      </c>
    </row>
    <row r="307" spans="1:34" s="18" customFormat="1" ht="15" thickBot="1">
      <c r="A307" s="94">
        <v>40421</v>
      </c>
      <c r="B307" s="85" t="s">
        <v>477</v>
      </c>
      <c r="C307" s="96" t="s">
        <v>335</v>
      </c>
      <c r="D307" s="159" t="s">
        <v>360</v>
      </c>
      <c r="E307" s="84">
        <v>0.2652777777777778</v>
      </c>
      <c r="F307" s="85" t="s">
        <v>503</v>
      </c>
      <c r="G307" s="85" t="s">
        <v>504</v>
      </c>
      <c r="H307" s="90">
        <v>2.2073834516129027</v>
      </c>
      <c r="I307" s="90">
        <v>0.25480793548387093</v>
      </c>
      <c r="J307" s="90">
        <v>0.30000938709677416</v>
      </c>
      <c r="K307" s="293">
        <v>1.4816511108363946</v>
      </c>
      <c r="L307" s="293">
        <v>0.007115357445606103</v>
      </c>
      <c r="M307" s="293">
        <v>0.04825537757841199</v>
      </c>
      <c r="N307" s="293">
        <v>0.028217275360271264</v>
      </c>
      <c r="O307" s="293">
        <v>0</v>
      </c>
      <c r="P307" s="293">
        <v>0.14377391993576744</v>
      </c>
      <c r="Q307" s="293">
        <v>0.021052888920913667</v>
      </c>
      <c r="R307" s="293">
        <v>0</v>
      </c>
      <c r="S307" s="293">
        <v>0</v>
      </c>
      <c r="T307" s="293">
        <v>0</v>
      </c>
      <c r="U307" s="293">
        <v>0</v>
      </c>
      <c r="V307" s="293">
        <v>0</v>
      </c>
      <c r="W307" s="293">
        <v>0</v>
      </c>
      <c r="X307" s="293">
        <v>0</v>
      </c>
      <c r="Y307" s="293">
        <v>0</v>
      </c>
      <c r="Z307" s="293">
        <v>0</v>
      </c>
      <c r="AA307" s="116">
        <f t="shared" si="24"/>
        <v>1.730065930077365</v>
      </c>
      <c r="AB307" s="311">
        <f t="shared" si="25"/>
        <v>0.1648268088566811</v>
      </c>
      <c r="AC307" s="147">
        <v>0</v>
      </c>
      <c r="AD307" s="147">
        <v>0</v>
      </c>
      <c r="AE307" s="147">
        <v>0</v>
      </c>
      <c r="AF307" s="147">
        <v>0</v>
      </c>
      <c r="AG307" s="147">
        <v>0</v>
      </c>
      <c r="AH307" s="304">
        <v>0</v>
      </c>
    </row>
    <row r="308" spans="1:34" s="18" customFormat="1" ht="15" thickBot="1">
      <c r="A308" s="94">
        <v>40421</v>
      </c>
      <c r="B308" s="93" t="s">
        <v>478</v>
      </c>
      <c r="C308" s="96" t="s">
        <v>336</v>
      </c>
      <c r="D308" s="159" t="s">
        <v>361</v>
      </c>
      <c r="E308" s="84">
        <v>0.2708333333333333</v>
      </c>
      <c r="F308" s="85" t="s">
        <v>505</v>
      </c>
      <c r="G308" s="85" t="s">
        <v>506</v>
      </c>
      <c r="H308" s="90">
        <v>2.217474516129033</v>
      </c>
      <c r="I308" s="90">
        <v>0.280683935483871</v>
      </c>
      <c r="J308" s="39">
        <v>0.3302438064516128</v>
      </c>
      <c r="K308" s="293">
        <v>1.7143066839277887</v>
      </c>
      <c r="L308" s="293">
        <v>0.007932131170936076</v>
      </c>
      <c r="M308" s="293">
        <v>0.0454990265134912</v>
      </c>
      <c r="N308" s="293">
        <v>0.03289619881550647</v>
      </c>
      <c r="O308" s="293">
        <v>0</v>
      </c>
      <c r="P308" s="293">
        <v>0.16046058764752427</v>
      </c>
      <c r="Q308" s="293">
        <v>0.02145338171359893</v>
      </c>
      <c r="R308" s="293">
        <v>0</v>
      </c>
      <c r="S308" s="293">
        <v>0</v>
      </c>
      <c r="T308" s="293">
        <v>0</v>
      </c>
      <c r="U308" s="293">
        <v>0</v>
      </c>
      <c r="V308" s="293">
        <v>0</v>
      </c>
      <c r="W308" s="293">
        <v>0</v>
      </c>
      <c r="X308" s="293">
        <v>0</v>
      </c>
      <c r="Y308" s="293">
        <v>0</v>
      </c>
      <c r="Z308" s="293">
        <v>0</v>
      </c>
      <c r="AA308" s="116">
        <f t="shared" si="24"/>
        <v>1.9825480097888457</v>
      </c>
      <c r="AB308" s="311">
        <f t="shared" si="25"/>
        <v>0.1819139693611232</v>
      </c>
      <c r="AC308" s="147">
        <v>0</v>
      </c>
      <c r="AD308" s="147">
        <v>0</v>
      </c>
      <c r="AE308" s="147">
        <v>0</v>
      </c>
      <c r="AF308" s="147">
        <v>0</v>
      </c>
      <c r="AG308" s="147">
        <v>0</v>
      </c>
      <c r="AH308" s="304">
        <v>0</v>
      </c>
    </row>
    <row r="309" spans="1:34" s="18" customFormat="1" ht="15" thickBot="1">
      <c r="A309" s="94">
        <v>40421</v>
      </c>
      <c r="B309" s="85" t="s">
        <v>479</v>
      </c>
      <c r="C309" s="96" t="s">
        <v>337</v>
      </c>
      <c r="D309" s="159" t="s">
        <v>362</v>
      </c>
      <c r="E309" s="84">
        <v>0.27291666666666664</v>
      </c>
      <c r="F309" s="85" t="s">
        <v>507</v>
      </c>
      <c r="G309" s="85" t="s">
        <v>257</v>
      </c>
      <c r="H309" s="90">
        <v>2.2239477419354836</v>
      </c>
      <c r="I309" s="90">
        <v>0.278263935483871</v>
      </c>
      <c r="J309" s="40">
        <v>0.3244703870967742</v>
      </c>
      <c r="K309" s="293">
        <v>1.812750377648675</v>
      </c>
      <c r="L309" s="293">
        <v>0.00919363450910236</v>
      </c>
      <c r="M309" s="293">
        <v>0.05492745950830371</v>
      </c>
      <c r="N309" s="293">
        <v>0.034232768495657616</v>
      </c>
      <c r="O309" s="293">
        <v>0</v>
      </c>
      <c r="P309" s="293">
        <v>0.17739264334406035</v>
      </c>
      <c r="Q309" s="293">
        <v>0.019748434201875498</v>
      </c>
      <c r="R309" s="293">
        <v>0</v>
      </c>
      <c r="S309" s="293">
        <v>0</v>
      </c>
      <c r="T309" s="293">
        <v>0</v>
      </c>
      <c r="U309" s="293">
        <v>0</v>
      </c>
      <c r="V309" s="293">
        <v>0</v>
      </c>
      <c r="W309" s="293">
        <v>0</v>
      </c>
      <c r="X309" s="293">
        <v>0</v>
      </c>
      <c r="Y309" s="293">
        <v>0</v>
      </c>
      <c r="Z309" s="293">
        <v>0</v>
      </c>
      <c r="AA309" s="116">
        <f t="shared" si="24"/>
        <v>2.108245317707675</v>
      </c>
      <c r="AB309" s="311">
        <f t="shared" si="25"/>
        <v>0.19714107754593585</v>
      </c>
      <c r="AC309" s="147">
        <v>0</v>
      </c>
      <c r="AD309" s="147">
        <v>0</v>
      </c>
      <c r="AE309" s="147">
        <v>0</v>
      </c>
      <c r="AF309" s="147">
        <v>0</v>
      </c>
      <c r="AG309" s="147">
        <v>0</v>
      </c>
      <c r="AH309" s="304">
        <v>0</v>
      </c>
    </row>
    <row r="310" spans="1:34" s="18" customFormat="1" ht="15" thickBot="1">
      <c r="A310" s="94">
        <v>40421</v>
      </c>
      <c r="B310" s="85" t="s">
        <v>480</v>
      </c>
      <c r="C310" s="96" t="s">
        <v>338</v>
      </c>
      <c r="D310" s="159" t="s">
        <v>363</v>
      </c>
      <c r="E310" s="84">
        <v>0.28402777777777777</v>
      </c>
      <c r="F310" s="85" t="s">
        <v>258</v>
      </c>
      <c r="G310" s="85" t="s">
        <v>259</v>
      </c>
      <c r="H310" s="90">
        <v>2.457642516129032</v>
      </c>
      <c r="I310" s="90">
        <v>0.5564588064516129</v>
      </c>
      <c r="J310" s="40">
        <v>0.3338205161290322</v>
      </c>
      <c r="K310" s="293">
        <v>1.8765543605660704</v>
      </c>
      <c r="L310" s="293">
        <v>0.009645229206459455</v>
      </c>
      <c r="M310" s="293">
        <v>0.0699814963535336</v>
      </c>
      <c r="N310" s="293">
        <v>0.032129330178850495</v>
      </c>
      <c r="O310" s="293">
        <v>0</v>
      </c>
      <c r="P310" s="293">
        <v>0.19244064127927704</v>
      </c>
      <c r="Q310" s="293">
        <v>0.027771267381653305</v>
      </c>
      <c r="R310" s="293">
        <v>0</v>
      </c>
      <c r="S310" s="293">
        <v>0</v>
      </c>
      <c r="T310" s="293">
        <v>0</v>
      </c>
      <c r="U310" s="293">
        <v>0</v>
      </c>
      <c r="V310" s="293">
        <v>0</v>
      </c>
      <c r="W310" s="293">
        <v>0</v>
      </c>
      <c r="X310" s="293">
        <v>0</v>
      </c>
      <c r="Y310" s="293">
        <v>0</v>
      </c>
      <c r="Z310" s="293">
        <v>0</v>
      </c>
      <c r="AA310" s="116">
        <f t="shared" si="24"/>
        <v>2.2085223249658443</v>
      </c>
      <c r="AB310" s="311">
        <f t="shared" si="25"/>
        <v>0.22021190866093035</v>
      </c>
      <c r="AC310" s="147">
        <v>0</v>
      </c>
      <c r="AD310" s="147">
        <v>0</v>
      </c>
      <c r="AE310" s="147">
        <v>0</v>
      </c>
      <c r="AF310" s="147">
        <v>0</v>
      </c>
      <c r="AG310" s="147">
        <v>0</v>
      </c>
      <c r="AH310" s="304">
        <v>0</v>
      </c>
    </row>
    <row r="311" spans="1:34" s="18" customFormat="1" ht="15" thickBot="1">
      <c r="A311" s="94">
        <v>40421</v>
      </c>
      <c r="B311" s="85" t="s">
        <v>481</v>
      </c>
      <c r="C311" s="96" t="s">
        <v>1138</v>
      </c>
      <c r="D311" s="159" t="s">
        <v>139</v>
      </c>
      <c r="E311" s="84">
        <v>0.28402777777777777</v>
      </c>
      <c r="F311" s="85" t="s">
        <v>258</v>
      </c>
      <c r="G311" s="85" t="s">
        <v>259</v>
      </c>
      <c r="H311" s="90">
        <v>2.457642516129032</v>
      </c>
      <c r="I311" s="90">
        <v>0.5564588064516129</v>
      </c>
      <c r="J311" s="40">
        <v>0.3338205161290322</v>
      </c>
      <c r="K311" s="293">
        <v>0</v>
      </c>
      <c r="L311" s="293">
        <v>0</v>
      </c>
      <c r="M311" s="293">
        <v>0</v>
      </c>
      <c r="N311" s="293">
        <v>0</v>
      </c>
      <c r="O311" s="293">
        <v>0</v>
      </c>
      <c r="P311" s="293">
        <v>0</v>
      </c>
      <c r="Q311" s="293">
        <v>0</v>
      </c>
      <c r="R311" s="293">
        <v>0</v>
      </c>
      <c r="S311" s="293">
        <v>0</v>
      </c>
      <c r="T311" s="293">
        <v>0</v>
      </c>
      <c r="U311" s="293">
        <v>0</v>
      </c>
      <c r="V311" s="293">
        <v>0</v>
      </c>
      <c r="W311" s="293">
        <v>0</v>
      </c>
      <c r="X311" s="293">
        <v>0</v>
      </c>
      <c r="Y311" s="293">
        <v>0</v>
      </c>
      <c r="Z311" s="293">
        <v>0</v>
      </c>
      <c r="AA311" s="116">
        <f t="shared" si="24"/>
        <v>0</v>
      </c>
      <c r="AB311" s="311">
        <f t="shared" si="25"/>
        <v>0</v>
      </c>
      <c r="AC311" s="147">
        <v>0</v>
      </c>
      <c r="AD311" s="147">
        <v>0</v>
      </c>
      <c r="AE311" s="147">
        <v>0</v>
      </c>
      <c r="AF311" s="147">
        <v>0</v>
      </c>
      <c r="AG311" s="147">
        <v>0</v>
      </c>
      <c r="AH311" s="304">
        <v>0</v>
      </c>
    </row>
    <row r="312" spans="1:34" s="18" customFormat="1" ht="15" thickBot="1">
      <c r="A312" s="94">
        <v>40421</v>
      </c>
      <c r="B312" s="85" t="s">
        <v>482</v>
      </c>
      <c r="C312" s="96" t="s">
        <v>339</v>
      </c>
      <c r="D312" s="159" t="s">
        <v>364</v>
      </c>
      <c r="E312" s="123">
        <v>0.3638888888888889</v>
      </c>
      <c r="F312" s="85" t="s">
        <v>260</v>
      </c>
      <c r="G312" s="85" t="s">
        <v>261</v>
      </c>
      <c r="H312" s="90">
        <v>2.2532684516129033</v>
      </c>
      <c r="I312" s="90">
        <v>0.28089648387096783</v>
      </c>
      <c r="J312" s="90">
        <v>0.2916544838709677</v>
      </c>
      <c r="K312" s="293">
        <v>1.7856929004579858</v>
      </c>
      <c r="L312" s="293">
        <v>0.006264391478719673</v>
      </c>
      <c r="M312" s="293">
        <v>0.060294767982676856</v>
      </c>
      <c r="N312" s="293">
        <v>0.03296836797454392</v>
      </c>
      <c r="O312" s="293">
        <v>0</v>
      </c>
      <c r="P312" s="293">
        <v>0.1512570335921743</v>
      </c>
      <c r="Q312" s="293">
        <v>0.020803526142460154</v>
      </c>
      <c r="R312" s="293">
        <v>0</v>
      </c>
      <c r="S312" s="293">
        <v>0</v>
      </c>
      <c r="T312" s="293">
        <v>0</v>
      </c>
      <c r="U312" s="293">
        <v>0</v>
      </c>
      <c r="V312" s="293">
        <v>0</v>
      </c>
      <c r="W312" s="293">
        <v>0</v>
      </c>
      <c r="X312" s="293">
        <v>0</v>
      </c>
      <c r="Y312" s="293">
        <v>0</v>
      </c>
      <c r="Z312" s="293">
        <v>0</v>
      </c>
      <c r="AA312" s="116">
        <f t="shared" si="24"/>
        <v>2.0572809876285607</v>
      </c>
      <c r="AB312" s="311">
        <f t="shared" si="25"/>
        <v>0.17206055973463444</v>
      </c>
      <c r="AC312" s="147">
        <v>0</v>
      </c>
      <c r="AD312" s="147">
        <v>0</v>
      </c>
      <c r="AE312" s="147">
        <v>0</v>
      </c>
      <c r="AF312" s="147">
        <v>0</v>
      </c>
      <c r="AG312" s="147">
        <v>0</v>
      </c>
      <c r="AH312" s="304">
        <v>0</v>
      </c>
    </row>
    <row r="313" spans="1:34" s="18" customFormat="1" ht="15" thickBot="1">
      <c r="A313" s="94">
        <v>40421</v>
      </c>
      <c r="B313" s="85" t="s">
        <v>483</v>
      </c>
      <c r="C313" s="96" t="s">
        <v>340</v>
      </c>
      <c r="D313" s="159" t="s">
        <v>365</v>
      </c>
      <c r="E313" s="100">
        <v>0.36944444444444446</v>
      </c>
      <c r="F313" s="85" t="s">
        <v>262</v>
      </c>
      <c r="G313" s="85" t="s">
        <v>261</v>
      </c>
      <c r="H313" s="40">
        <v>2.268129935483871</v>
      </c>
      <c r="I313" s="40">
        <v>0.31203532258064515</v>
      </c>
      <c r="J313" s="40">
        <v>0.32779803225806453</v>
      </c>
      <c r="K313" s="293">
        <v>1.7424434558366275</v>
      </c>
      <c r="L313" s="293">
        <v>0.01052976042930512</v>
      </c>
      <c r="M313" s="293">
        <v>0.05465856066239623</v>
      </c>
      <c r="N313" s="293">
        <v>0.034389201271564196</v>
      </c>
      <c r="O313" s="293">
        <v>0</v>
      </c>
      <c r="P313" s="293">
        <v>0.1746178338782033</v>
      </c>
      <c r="Q313" s="293">
        <v>0.02144985438586529</v>
      </c>
      <c r="R313" s="293">
        <v>0</v>
      </c>
      <c r="S313" s="293">
        <v>0</v>
      </c>
      <c r="T313" s="293">
        <v>0</v>
      </c>
      <c r="U313" s="293">
        <v>0</v>
      </c>
      <c r="V313" s="293">
        <v>0</v>
      </c>
      <c r="W313" s="293">
        <v>0</v>
      </c>
      <c r="X313" s="293">
        <v>0</v>
      </c>
      <c r="Y313" s="293">
        <v>0</v>
      </c>
      <c r="Z313" s="293">
        <v>0</v>
      </c>
      <c r="AA313" s="116">
        <f t="shared" si="24"/>
        <v>2.0380886664639615</v>
      </c>
      <c r="AB313" s="311">
        <f t="shared" si="25"/>
        <v>0.19606768826406856</v>
      </c>
      <c r="AC313" s="147">
        <v>0</v>
      </c>
      <c r="AD313" s="147">
        <v>0</v>
      </c>
      <c r="AE313" s="147">
        <v>0</v>
      </c>
      <c r="AF313" s="147">
        <v>0</v>
      </c>
      <c r="AG313" s="147">
        <v>0</v>
      </c>
      <c r="AH313" s="304">
        <v>0</v>
      </c>
    </row>
    <row r="314" spans="1:34" s="18" customFormat="1" ht="15" thickBot="1">
      <c r="A314" s="94">
        <v>40421</v>
      </c>
      <c r="B314" s="85" t="s">
        <v>484</v>
      </c>
      <c r="C314" s="96" t="s">
        <v>341</v>
      </c>
      <c r="D314" s="159" t="s">
        <v>366</v>
      </c>
      <c r="E314" s="123">
        <v>0.3743055555555555</v>
      </c>
      <c r="F314" s="85" t="s">
        <v>263</v>
      </c>
      <c r="G314" s="85" t="s">
        <v>261</v>
      </c>
      <c r="H314" s="90">
        <v>2.4287963225806455</v>
      </c>
      <c r="I314" s="90">
        <v>0.5420850322580646</v>
      </c>
      <c r="J314" s="90">
        <v>0.347029870967742</v>
      </c>
      <c r="K314" s="293">
        <v>1.707650339002902</v>
      </c>
      <c r="L314" s="293">
        <v>0.007607719636141223</v>
      </c>
      <c r="M314" s="293">
        <v>0.05004131801205055</v>
      </c>
      <c r="N314" s="293">
        <v>0.03444035240685554</v>
      </c>
      <c r="O314" s="293">
        <v>0</v>
      </c>
      <c r="P314" s="293">
        <v>0.2066304947511405</v>
      </c>
      <c r="Q314" s="293">
        <v>0.02589280074880431</v>
      </c>
      <c r="R314" s="293">
        <v>0</v>
      </c>
      <c r="S314" s="293">
        <v>0</v>
      </c>
      <c r="T314" s="293">
        <v>0</v>
      </c>
      <c r="U314" s="293">
        <v>0</v>
      </c>
      <c r="V314" s="293">
        <v>0</v>
      </c>
      <c r="W314" s="293">
        <v>0</v>
      </c>
      <c r="X314" s="293">
        <v>0</v>
      </c>
      <c r="Y314" s="293">
        <v>0</v>
      </c>
      <c r="Z314" s="293">
        <v>0</v>
      </c>
      <c r="AA314" s="116">
        <f t="shared" si="24"/>
        <v>2.0322630245578943</v>
      </c>
      <c r="AB314" s="311">
        <f t="shared" si="25"/>
        <v>0.23252329549994483</v>
      </c>
      <c r="AC314" s="147">
        <v>0</v>
      </c>
      <c r="AD314" s="147">
        <v>0</v>
      </c>
      <c r="AE314" s="147">
        <v>0</v>
      </c>
      <c r="AF314" s="147">
        <v>0</v>
      </c>
      <c r="AG314" s="147">
        <v>0</v>
      </c>
      <c r="AH314" s="304">
        <v>0</v>
      </c>
    </row>
    <row r="315" spans="1:34" s="18" customFormat="1" ht="15" thickBot="1">
      <c r="A315" s="94">
        <v>40421</v>
      </c>
      <c r="B315" s="93" t="s">
        <v>485</v>
      </c>
      <c r="C315" s="96" t="s">
        <v>342</v>
      </c>
      <c r="D315" s="159" t="s">
        <v>367</v>
      </c>
      <c r="E315" s="123">
        <v>0.3819444444444444</v>
      </c>
      <c r="F315" s="85" t="s">
        <v>264</v>
      </c>
      <c r="G315" s="85" t="s">
        <v>265</v>
      </c>
      <c r="H315" s="90">
        <v>2.4427720000000006</v>
      </c>
      <c r="I315" s="90">
        <v>0.5308765483870966</v>
      </c>
      <c r="J315" s="39">
        <v>0.3393618709677419</v>
      </c>
      <c r="K315" s="293">
        <v>1.6372780033203589</v>
      </c>
      <c r="L315" s="293">
        <v>0.011774485321130783</v>
      </c>
      <c r="M315" s="293">
        <v>0.05350869850304832</v>
      </c>
      <c r="N315" s="293">
        <v>0.03251300938908188</v>
      </c>
      <c r="O315" s="293">
        <v>0</v>
      </c>
      <c r="P315" s="293">
        <v>0.1887700212727936</v>
      </c>
      <c r="Q315" s="293">
        <v>0.02301192402503776</v>
      </c>
      <c r="R315" s="293">
        <v>0</v>
      </c>
      <c r="S315" s="293">
        <v>0</v>
      </c>
      <c r="T315" s="293">
        <v>0</v>
      </c>
      <c r="U315" s="293">
        <v>0</v>
      </c>
      <c r="V315" s="293">
        <v>0</v>
      </c>
      <c r="W315" s="293">
        <v>0</v>
      </c>
      <c r="X315" s="293">
        <v>0</v>
      </c>
      <c r="Y315" s="293">
        <v>0</v>
      </c>
      <c r="Z315" s="293">
        <v>0</v>
      </c>
      <c r="AA315" s="116">
        <f t="shared" si="24"/>
        <v>1.9468561418314514</v>
      </c>
      <c r="AB315" s="311">
        <f t="shared" si="25"/>
        <v>0.21178194529783137</v>
      </c>
      <c r="AC315" s="147">
        <v>0</v>
      </c>
      <c r="AD315" s="147">
        <v>0</v>
      </c>
      <c r="AE315" s="147">
        <v>0</v>
      </c>
      <c r="AF315" s="147">
        <v>0</v>
      </c>
      <c r="AG315" s="147">
        <v>0</v>
      </c>
      <c r="AH315" s="304">
        <v>0</v>
      </c>
    </row>
    <row r="316" spans="1:34" s="18" customFormat="1" ht="15" thickBot="1">
      <c r="A316" s="94">
        <v>40421</v>
      </c>
      <c r="B316" s="85" t="s">
        <v>486</v>
      </c>
      <c r="C316" s="96" t="s">
        <v>1138</v>
      </c>
      <c r="D316" s="159" t="s">
        <v>368</v>
      </c>
      <c r="E316" s="123">
        <v>0.38125</v>
      </c>
      <c r="F316" s="85" t="s">
        <v>263</v>
      </c>
      <c r="G316" s="85" t="s">
        <v>265</v>
      </c>
      <c r="H316" s="90">
        <v>2.4440770333333335</v>
      </c>
      <c r="I316" s="90">
        <v>0.5418176333333334</v>
      </c>
      <c r="J316" s="40">
        <v>0.34414719999999993</v>
      </c>
      <c r="K316" s="293">
        <v>0</v>
      </c>
      <c r="L316" s="293">
        <v>0</v>
      </c>
      <c r="M316" s="293">
        <v>0</v>
      </c>
      <c r="N316" s="293">
        <v>0</v>
      </c>
      <c r="O316" s="293">
        <v>0</v>
      </c>
      <c r="P316" s="293">
        <v>0</v>
      </c>
      <c r="Q316" s="293">
        <v>0</v>
      </c>
      <c r="R316" s="293">
        <v>0</v>
      </c>
      <c r="S316" s="293">
        <v>0</v>
      </c>
      <c r="T316" s="293">
        <v>0</v>
      </c>
      <c r="U316" s="293">
        <v>0</v>
      </c>
      <c r="V316" s="293">
        <v>0</v>
      </c>
      <c r="W316" s="293">
        <v>0</v>
      </c>
      <c r="X316" s="293">
        <v>0</v>
      </c>
      <c r="Y316" s="293">
        <v>0</v>
      </c>
      <c r="Z316" s="293">
        <v>0</v>
      </c>
      <c r="AA316" s="116">
        <f t="shared" si="24"/>
        <v>0</v>
      </c>
      <c r="AB316" s="311">
        <f t="shared" si="25"/>
        <v>0</v>
      </c>
      <c r="AC316" s="147">
        <v>0</v>
      </c>
      <c r="AD316" s="147">
        <v>0</v>
      </c>
      <c r="AE316" s="147">
        <v>0</v>
      </c>
      <c r="AF316" s="147">
        <v>0</v>
      </c>
      <c r="AG316" s="147">
        <v>0</v>
      </c>
      <c r="AH316" s="304">
        <v>0</v>
      </c>
    </row>
    <row r="317" spans="1:34" s="18" customFormat="1" ht="15" thickBot="1">
      <c r="A317" s="94">
        <v>40421</v>
      </c>
      <c r="B317" s="85" t="s">
        <v>487</v>
      </c>
      <c r="C317" s="96" t="s">
        <v>1355</v>
      </c>
      <c r="D317" s="159" t="s">
        <v>369</v>
      </c>
      <c r="E317" s="84">
        <v>0.5604166666666667</v>
      </c>
      <c r="F317" s="85" t="s">
        <v>266</v>
      </c>
      <c r="G317" s="85" t="s">
        <v>267</v>
      </c>
      <c r="H317" s="40">
        <v>2.608287</v>
      </c>
      <c r="I317" s="40">
        <v>0.947927</v>
      </c>
      <c r="J317" s="40">
        <v>0.302045</v>
      </c>
      <c r="K317" s="293">
        <v>0.09210745473148214</v>
      </c>
      <c r="L317" s="293">
        <v>0</v>
      </c>
      <c r="M317" s="293">
        <v>0</v>
      </c>
      <c r="N317" s="293">
        <v>0</v>
      </c>
      <c r="O317" s="293">
        <v>0</v>
      </c>
      <c r="P317" s="293">
        <v>0</v>
      </c>
      <c r="Q317" s="293">
        <v>0</v>
      </c>
      <c r="R317" s="293">
        <v>0</v>
      </c>
      <c r="S317" s="293">
        <v>0</v>
      </c>
      <c r="T317" s="293">
        <v>0</v>
      </c>
      <c r="U317" s="293">
        <v>0</v>
      </c>
      <c r="V317" s="293">
        <v>0</v>
      </c>
      <c r="W317" s="293">
        <v>0</v>
      </c>
      <c r="X317" s="293">
        <v>0</v>
      </c>
      <c r="Y317" s="293">
        <v>0</v>
      </c>
      <c r="Z317" s="293">
        <v>0</v>
      </c>
      <c r="AA317" s="116">
        <f t="shared" si="24"/>
        <v>0.09210745473148214</v>
      </c>
      <c r="AB317" s="311">
        <f t="shared" si="25"/>
        <v>0</v>
      </c>
      <c r="AC317" s="147">
        <v>0</v>
      </c>
      <c r="AD317" s="147">
        <v>0</v>
      </c>
      <c r="AE317" s="147">
        <v>0</v>
      </c>
      <c r="AF317" s="147">
        <v>0</v>
      </c>
      <c r="AG317" s="147">
        <v>0</v>
      </c>
      <c r="AH317" s="304">
        <v>0</v>
      </c>
    </row>
    <row r="318" spans="1:34" s="18" customFormat="1" ht="15" thickBot="1">
      <c r="A318" s="94">
        <v>40421</v>
      </c>
      <c r="B318" s="85" t="s">
        <v>488</v>
      </c>
      <c r="C318" s="96" t="s">
        <v>1355</v>
      </c>
      <c r="D318" s="159" t="s">
        <v>370</v>
      </c>
      <c r="E318" s="84">
        <v>0.6041666666666666</v>
      </c>
      <c r="F318" s="85" t="s">
        <v>268</v>
      </c>
      <c r="G318" s="85" t="s">
        <v>269</v>
      </c>
      <c r="H318" s="40">
        <v>2.444657</v>
      </c>
      <c r="I318" s="40">
        <v>1.347612</v>
      </c>
      <c r="J318" s="40">
        <v>0.403508</v>
      </c>
      <c r="K318" s="293">
        <v>0.10573824367120123</v>
      </c>
      <c r="L318" s="293">
        <v>0</v>
      </c>
      <c r="M318" s="293">
        <v>0</v>
      </c>
      <c r="N318" s="293">
        <v>0</v>
      </c>
      <c r="O318" s="293">
        <v>0</v>
      </c>
      <c r="P318" s="293">
        <v>0</v>
      </c>
      <c r="Q318" s="293">
        <v>0</v>
      </c>
      <c r="R318" s="293">
        <v>0</v>
      </c>
      <c r="S318" s="293">
        <v>0</v>
      </c>
      <c r="T318" s="293">
        <v>0</v>
      </c>
      <c r="U318" s="293">
        <v>0</v>
      </c>
      <c r="V318" s="293">
        <v>0</v>
      </c>
      <c r="W318" s="293">
        <v>0</v>
      </c>
      <c r="X318" s="293">
        <v>0</v>
      </c>
      <c r="Y318" s="293">
        <v>0</v>
      </c>
      <c r="Z318" s="293">
        <v>0</v>
      </c>
      <c r="AA318" s="116">
        <f t="shared" si="24"/>
        <v>0.10573824367120123</v>
      </c>
      <c r="AB318" s="311">
        <f t="shared" si="25"/>
        <v>0</v>
      </c>
      <c r="AC318" s="147">
        <v>0</v>
      </c>
      <c r="AD318" s="147">
        <v>0</v>
      </c>
      <c r="AE318" s="147">
        <v>0</v>
      </c>
      <c r="AF318" s="147">
        <v>0</v>
      </c>
      <c r="AG318" s="147">
        <v>0</v>
      </c>
      <c r="AH318" s="304">
        <v>0</v>
      </c>
    </row>
    <row r="319" spans="1:34" s="18" customFormat="1" ht="15" thickBot="1">
      <c r="A319" s="94">
        <v>40421</v>
      </c>
      <c r="B319" s="93" t="s">
        <v>489</v>
      </c>
      <c r="C319" s="96" t="s">
        <v>1355</v>
      </c>
      <c r="D319" s="159" t="s">
        <v>371</v>
      </c>
      <c r="E319" s="84">
        <v>0.6458333333333334</v>
      </c>
      <c r="F319" s="85" t="s">
        <v>270</v>
      </c>
      <c r="G319" s="85" t="s">
        <v>271</v>
      </c>
      <c r="H319" s="40">
        <v>2.430208</v>
      </c>
      <c r="I319" s="40">
        <v>1.364628</v>
      </c>
      <c r="J319" s="40">
        <v>0.387733</v>
      </c>
      <c r="K319" s="293">
        <v>0.09816409293405517</v>
      </c>
      <c r="L319" s="293">
        <v>0</v>
      </c>
      <c r="M319" s="293">
        <v>0</v>
      </c>
      <c r="N319" s="293">
        <v>0</v>
      </c>
      <c r="O319" s="293">
        <v>0</v>
      </c>
      <c r="P319" s="293">
        <v>0</v>
      </c>
      <c r="Q319" s="293">
        <v>0</v>
      </c>
      <c r="R319" s="293">
        <v>0</v>
      </c>
      <c r="S319" s="293">
        <v>0</v>
      </c>
      <c r="T319" s="293">
        <v>0</v>
      </c>
      <c r="U319" s="293">
        <v>0</v>
      </c>
      <c r="V319" s="293">
        <v>0</v>
      </c>
      <c r="W319" s="293">
        <v>0</v>
      </c>
      <c r="X319" s="293">
        <v>0</v>
      </c>
      <c r="Y319" s="293">
        <v>0</v>
      </c>
      <c r="Z319" s="293">
        <v>0</v>
      </c>
      <c r="AA319" s="116">
        <f t="shared" si="24"/>
        <v>0.09816409293405517</v>
      </c>
      <c r="AB319" s="311">
        <f t="shared" si="25"/>
        <v>0</v>
      </c>
      <c r="AC319" s="147">
        <v>0</v>
      </c>
      <c r="AD319" s="147">
        <v>0</v>
      </c>
      <c r="AE319" s="147">
        <v>0</v>
      </c>
      <c r="AF319" s="147">
        <v>0</v>
      </c>
      <c r="AG319" s="147">
        <v>0</v>
      </c>
      <c r="AH319" s="304">
        <v>0</v>
      </c>
    </row>
    <row r="320" spans="1:34" s="18" customFormat="1" ht="15" thickBot="1">
      <c r="A320" s="94">
        <v>40421</v>
      </c>
      <c r="B320" s="85" t="s">
        <v>490</v>
      </c>
      <c r="C320" s="96" t="s">
        <v>343</v>
      </c>
      <c r="D320" s="159" t="s">
        <v>372</v>
      </c>
      <c r="E320" s="84">
        <v>0.7083333333333334</v>
      </c>
      <c r="F320" s="85" t="s">
        <v>272</v>
      </c>
      <c r="G320" s="85" t="s">
        <v>273</v>
      </c>
      <c r="H320" s="40">
        <v>2.288405</v>
      </c>
      <c r="I320" s="40">
        <v>1.126192</v>
      </c>
      <c r="J320" s="40">
        <v>0.123619</v>
      </c>
      <c r="K320" s="293">
        <v>0.07100898847955438</v>
      </c>
      <c r="L320" s="293">
        <v>0</v>
      </c>
      <c r="M320" s="293">
        <v>0</v>
      </c>
      <c r="N320" s="293">
        <v>0</v>
      </c>
      <c r="O320" s="293">
        <v>0</v>
      </c>
      <c r="P320" s="293">
        <v>0</v>
      </c>
      <c r="Q320" s="293">
        <v>0</v>
      </c>
      <c r="R320" s="293">
        <v>0</v>
      </c>
      <c r="S320" s="293">
        <v>0</v>
      </c>
      <c r="T320" s="293">
        <v>0</v>
      </c>
      <c r="U320" s="293">
        <v>0</v>
      </c>
      <c r="V320" s="293">
        <v>0</v>
      </c>
      <c r="W320" s="293">
        <v>0</v>
      </c>
      <c r="X320" s="293">
        <v>0</v>
      </c>
      <c r="Y320" s="293">
        <v>0</v>
      </c>
      <c r="Z320" s="293">
        <v>0</v>
      </c>
      <c r="AA320" s="116">
        <f aca="true" t="shared" si="26" ref="AA320:AA334">SUM(K320:Z320)</f>
        <v>0.07100898847955438</v>
      </c>
      <c r="AB320" s="311">
        <f aca="true" t="shared" si="27" ref="AB320:AB334">SUM(P320:Z320)</f>
        <v>0</v>
      </c>
      <c r="AC320" s="147">
        <v>0</v>
      </c>
      <c r="AD320" s="147">
        <v>0</v>
      </c>
      <c r="AE320" s="147">
        <v>0</v>
      </c>
      <c r="AF320" s="147">
        <v>0</v>
      </c>
      <c r="AG320" s="147">
        <v>0</v>
      </c>
      <c r="AH320" s="304">
        <v>0</v>
      </c>
    </row>
    <row r="321" spans="1:34" s="18" customFormat="1" ht="15" thickBot="1">
      <c r="A321" s="94">
        <v>40421</v>
      </c>
      <c r="B321" s="85" t="s">
        <v>491</v>
      </c>
      <c r="C321" s="96" t="s">
        <v>343</v>
      </c>
      <c r="D321" s="159" t="s">
        <v>373</v>
      </c>
      <c r="E321" s="84">
        <v>0.7638888888888888</v>
      </c>
      <c r="F321" s="85" t="s">
        <v>274</v>
      </c>
      <c r="G321" s="85" t="s">
        <v>275</v>
      </c>
      <c r="H321" s="40">
        <v>2.184141</v>
      </c>
      <c r="I321" s="40">
        <v>0.971121</v>
      </c>
      <c r="J321" s="40">
        <v>0.364909</v>
      </c>
      <c r="K321" s="293">
        <v>0.0789544386771884</v>
      </c>
      <c r="L321" s="293">
        <v>0</v>
      </c>
      <c r="M321" s="293">
        <v>0</v>
      </c>
      <c r="N321" s="293">
        <v>0</v>
      </c>
      <c r="O321" s="293">
        <v>0</v>
      </c>
      <c r="P321" s="293">
        <v>0</v>
      </c>
      <c r="Q321" s="293">
        <v>0</v>
      </c>
      <c r="R321" s="293">
        <v>0</v>
      </c>
      <c r="S321" s="293">
        <v>0</v>
      </c>
      <c r="T321" s="293">
        <v>0</v>
      </c>
      <c r="U321" s="293">
        <v>0</v>
      </c>
      <c r="V321" s="293">
        <v>0</v>
      </c>
      <c r="W321" s="293">
        <v>0</v>
      </c>
      <c r="X321" s="293">
        <v>0</v>
      </c>
      <c r="Y321" s="293">
        <v>0</v>
      </c>
      <c r="Z321" s="293">
        <v>0</v>
      </c>
      <c r="AA321" s="116">
        <f t="shared" si="26"/>
        <v>0.0789544386771884</v>
      </c>
      <c r="AB321" s="311">
        <f t="shared" si="27"/>
        <v>0</v>
      </c>
      <c r="AC321" s="147">
        <v>0</v>
      </c>
      <c r="AD321" s="147">
        <v>0</v>
      </c>
      <c r="AE321" s="147">
        <v>0</v>
      </c>
      <c r="AF321" s="147">
        <v>0</v>
      </c>
      <c r="AG321" s="147">
        <v>0</v>
      </c>
      <c r="AH321" s="304">
        <v>0</v>
      </c>
    </row>
    <row r="322" spans="1:34" s="18" customFormat="1" ht="15" thickBot="1">
      <c r="A322" s="94">
        <v>40421</v>
      </c>
      <c r="B322" s="85" t="s">
        <v>492</v>
      </c>
      <c r="C322" s="96" t="s">
        <v>344</v>
      </c>
      <c r="D322" s="159" t="s">
        <v>374</v>
      </c>
      <c r="E322" s="84">
        <v>0.8013888888888889</v>
      </c>
      <c r="F322" s="159" t="s">
        <v>276</v>
      </c>
      <c r="G322" s="159" t="s">
        <v>277</v>
      </c>
      <c r="H322" s="40">
        <v>2.2601966451612903</v>
      </c>
      <c r="I322" s="40">
        <v>0.8806662580645158</v>
      </c>
      <c r="J322" s="40">
        <v>0.2720269354838709</v>
      </c>
      <c r="K322" s="293">
        <v>3.20160771220598</v>
      </c>
      <c r="L322" s="293">
        <v>0</v>
      </c>
      <c r="M322" s="293">
        <v>0</v>
      </c>
      <c r="N322" s="293">
        <v>0</v>
      </c>
      <c r="O322" s="293">
        <v>0</v>
      </c>
      <c r="P322" s="293">
        <v>0.28897366172014605</v>
      </c>
      <c r="Q322" s="293">
        <v>0.0656175899308523</v>
      </c>
      <c r="R322" s="293">
        <v>0</v>
      </c>
      <c r="S322" s="293">
        <v>0</v>
      </c>
      <c r="T322" s="293">
        <v>0</v>
      </c>
      <c r="U322" s="293">
        <v>0</v>
      </c>
      <c r="V322" s="293">
        <v>0</v>
      </c>
      <c r="W322" s="293">
        <v>0</v>
      </c>
      <c r="X322" s="293">
        <v>0</v>
      </c>
      <c r="Y322" s="293">
        <v>0</v>
      </c>
      <c r="Z322" s="293">
        <v>0</v>
      </c>
      <c r="AA322" s="116">
        <f t="shared" si="26"/>
        <v>3.5561989638569784</v>
      </c>
      <c r="AB322" s="311">
        <f t="shared" si="27"/>
        <v>0.35459125165099836</v>
      </c>
      <c r="AC322" s="147">
        <v>0</v>
      </c>
      <c r="AD322" s="147">
        <v>0</v>
      </c>
      <c r="AE322" s="147">
        <v>0</v>
      </c>
      <c r="AF322" s="147">
        <v>0</v>
      </c>
      <c r="AG322" s="147">
        <v>0</v>
      </c>
      <c r="AH322" s="304">
        <v>0</v>
      </c>
    </row>
    <row r="323" spans="1:34" s="18" customFormat="1" ht="15" thickBot="1">
      <c r="A323" s="94">
        <v>40421</v>
      </c>
      <c r="B323" s="85" t="s">
        <v>493</v>
      </c>
      <c r="C323" s="96" t="s">
        <v>345</v>
      </c>
      <c r="D323" s="159" t="s">
        <v>375</v>
      </c>
      <c r="E323" s="84">
        <v>0.80625</v>
      </c>
      <c r="F323" s="159" t="s">
        <v>278</v>
      </c>
      <c r="G323" s="159" t="s">
        <v>279</v>
      </c>
      <c r="H323" s="90">
        <v>2.187234290322581</v>
      </c>
      <c r="I323" s="90">
        <v>0.8786957096774194</v>
      </c>
      <c r="J323" s="90">
        <v>0.35767406451612915</v>
      </c>
      <c r="K323" s="293">
        <v>2.7251313219014546</v>
      </c>
      <c r="L323" s="293">
        <v>0</v>
      </c>
      <c r="M323" s="293">
        <v>0</v>
      </c>
      <c r="N323" s="293">
        <v>0</v>
      </c>
      <c r="O323" s="293">
        <v>0</v>
      </c>
      <c r="P323" s="293">
        <v>0.26733586689596117</v>
      </c>
      <c r="Q323" s="293">
        <v>0.03415412270086268</v>
      </c>
      <c r="R323" s="293">
        <v>0</v>
      </c>
      <c r="S323" s="293">
        <v>0</v>
      </c>
      <c r="T323" s="293">
        <v>0</v>
      </c>
      <c r="U323" s="293">
        <v>0</v>
      </c>
      <c r="V323" s="293">
        <v>0</v>
      </c>
      <c r="W323" s="293">
        <v>0</v>
      </c>
      <c r="X323" s="293">
        <v>0</v>
      </c>
      <c r="Y323" s="293">
        <v>0</v>
      </c>
      <c r="Z323" s="293">
        <v>0</v>
      </c>
      <c r="AA323" s="116">
        <f t="shared" si="26"/>
        <v>3.0266213114982787</v>
      </c>
      <c r="AB323" s="311">
        <f t="shared" si="27"/>
        <v>0.3014899895968238</v>
      </c>
      <c r="AC323" s="147">
        <v>0</v>
      </c>
      <c r="AD323" s="147">
        <v>0</v>
      </c>
      <c r="AE323" s="147">
        <v>0</v>
      </c>
      <c r="AF323" s="147">
        <v>0</v>
      </c>
      <c r="AG323" s="147">
        <v>0</v>
      </c>
      <c r="AH323" s="304">
        <v>0</v>
      </c>
    </row>
    <row r="324" spans="1:34" s="18" customFormat="1" ht="15" thickBot="1">
      <c r="A324" s="94">
        <v>40421</v>
      </c>
      <c r="B324" s="85" t="s">
        <v>494</v>
      </c>
      <c r="C324" s="96" t="s">
        <v>346</v>
      </c>
      <c r="D324" s="159" t="s">
        <v>376</v>
      </c>
      <c r="E324" s="66">
        <v>0.8104166666666667</v>
      </c>
      <c r="F324" s="159" t="s">
        <v>280</v>
      </c>
      <c r="G324" s="159" t="s">
        <v>281</v>
      </c>
      <c r="H324" s="40">
        <v>2.18275664516129</v>
      </c>
      <c r="I324" s="40">
        <v>0.860385129032258</v>
      </c>
      <c r="J324" s="40">
        <v>0.3283421290322581</v>
      </c>
      <c r="K324" s="293">
        <v>2.944433788162809</v>
      </c>
      <c r="L324" s="293">
        <v>0.012799889562172139</v>
      </c>
      <c r="M324" s="293">
        <v>0.10033276661290089</v>
      </c>
      <c r="N324" s="293">
        <v>0.06813214757981313</v>
      </c>
      <c r="O324" s="293">
        <v>0</v>
      </c>
      <c r="P324" s="293">
        <v>0.27299609245271017</v>
      </c>
      <c r="Q324" s="293">
        <v>0.03732152825375739</v>
      </c>
      <c r="R324" s="293">
        <v>0</v>
      </c>
      <c r="S324" s="293">
        <v>0</v>
      </c>
      <c r="T324" s="293">
        <v>0</v>
      </c>
      <c r="U324" s="293">
        <v>0</v>
      </c>
      <c r="V324" s="293">
        <v>0</v>
      </c>
      <c r="W324" s="293">
        <v>0</v>
      </c>
      <c r="X324" s="293">
        <v>0</v>
      </c>
      <c r="Y324" s="293">
        <v>0</v>
      </c>
      <c r="Z324" s="293">
        <v>0</v>
      </c>
      <c r="AA324" s="116">
        <f t="shared" si="26"/>
        <v>3.436016212624163</v>
      </c>
      <c r="AB324" s="311">
        <f t="shared" si="27"/>
        <v>0.31031762070646757</v>
      </c>
      <c r="AC324" s="147">
        <v>0</v>
      </c>
      <c r="AD324" s="147">
        <v>0</v>
      </c>
      <c r="AE324" s="147">
        <v>0</v>
      </c>
      <c r="AF324" s="147">
        <v>0</v>
      </c>
      <c r="AG324" s="147">
        <v>0</v>
      </c>
      <c r="AH324" s="304">
        <v>0</v>
      </c>
    </row>
    <row r="325" spans="1:34" s="18" customFormat="1" ht="15" thickBot="1">
      <c r="A325" s="94">
        <v>40421</v>
      </c>
      <c r="B325" s="85" t="s">
        <v>495</v>
      </c>
      <c r="C325" s="96" t="s">
        <v>1138</v>
      </c>
      <c r="D325" s="159" t="s">
        <v>377</v>
      </c>
      <c r="E325" s="66">
        <v>0.811111111111111</v>
      </c>
      <c r="F325" s="159" t="s">
        <v>278</v>
      </c>
      <c r="G325" s="159" t="s">
        <v>282</v>
      </c>
      <c r="H325" s="40">
        <v>2.1972062903225806</v>
      </c>
      <c r="I325" s="40">
        <v>0.8689237096774194</v>
      </c>
      <c r="J325" s="40">
        <v>0.34504100000000004</v>
      </c>
      <c r="K325" s="293">
        <v>0</v>
      </c>
      <c r="L325" s="293">
        <v>0</v>
      </c>
      <c r="M325" s="293">
        <v>0</v>
      </c>
      <c r="N325" s="293">
        <v>0</v>
      </c>
      <c r="O325" s="293">
        <v>0</v>
      </c>
      <c r="P325" s="293">
        <v>0</v>
      </c>
      <c r="Q325" s="293">
        <v>0</v>
      </c>
      <c r="R325" s="293">
        <v>0</v>
      </c>
      <c r="S325" s="293">
        <v>0</v>
      </c>
      <c r="T325" s="293">
        <v>0</v>
      </c>
      <c r="U325" s="293">
        <v>0</v>
      </c>
      <c r="V325" s="293">
        <v>0</v>
      </c>
      <c r="W325" s="293">
        <v>0</v>
      </c>
      <c r="X325" s="293">
        <v>0</v>
      </c>
      <c r="Y325" s="293">
        <v>0</v>
      </c>
      <c r="Z325" s="293">
        <v>0</v>
      </c>
      <c r="AA325" s="116">
        <f t="shared" si="26"/>
        <v>0</v>
      </c>
      <c r="AB325" s="311">
        <f t="shared" si="27"/>
        <v>0</v>
      </c>
      <c r="AC325" s="147">
        <v>0</v>
      </c>
      <c r="AD325" s="147">
        <v>0</v>
      </c>
      <c r="AE325" s="147">
        <v>0</v>
      </c>
      <c r="AF325" s="147">
        <v>0</v>
      </c>
      <c r="AG325" s="147">
        <v>0</v>
      </c>
      <c r="AH325" s="304">
        <v>0</v>
      </c>
    </row>
    <row r="326" spans="1:34" s="18" customFormat="1" ht="15" thickBot="1">
      <c r="A326" s="94">
        <v>40421</v>
      </c>
      <c r="B326" s="85" t="s">
        <v>497</v>
      </c>
      <c r="C326" s="96" t="s">
        <v>347</v>
      </c>
      <c r="D326" s="159" t="s">
        <v>133</v>
      </c>
      <c r="E326" s="66">
        <v>0.9868055555555556</v>
      </c>
      <c r="F326" s="85" t="s">
        <v>283</v>
      </c>
      <c r="G326" s="85" t="s">
        <v>284</v>
      </c>
      <c r="H326" s="40">
        <v>2.4579</v>
      </c>
      <c r="I326" s="40">
        <v>0.5764</v>
      </c>
      <c r="J326" s="40">
        <v>0.3445</v>
      </c>
      <c r="K326" s="293">
        <v>1.7638798661552273</v>
      </c>
      <c r="L326" s="293">
        <v>0</v>
      </c>
      <c r="M326" s="293">
        <v>0</v>
      </c>
      <c r="N326" s="293">
        <v>0</v>
      </c>
      <c r="O326" s="293">
        <v>0</v>
      </c>
      <c r="P326" s="293">
        <v>0.1557665560221544</v>
      </c>
      <c r="Q326" s="293">
        <v>0.02638316800428548</v>
      </c>
      <c r="R326" s="293">
        <v>0</v>
      </c>
      <c r="S326" s="293">
        <v>0</v>
      </c>
      <c r="T326" s="293">
        <v>0</v>
      </c>
      <c r="U326" s="293">
        <v>0</v>
      </c>
      <c r="V326" s="293">
        <v>0</v>
      </c>
      <c r="W326" s="293">
        <v>0</v>
      </c>
      <c r="X326" s="293">
        <v>0</v>
      </c>
      <c r="Y326" s="293">
        <v>0</v>
      </c>
      <c r="Z326" s="293">
        <v>0</v>
      </c>
      <c r="AA326" s="116">
        <f t="shared" si="26"/>
        <v>1.946029590181667</v>
      </c>
      <c r="AB326" s="311">
        <f t="shared" si="27"/>
        <v>0.18214972402643986</v>
      </c>
      <c r="AC326" s="147">
        <v>0</v>
      </c>
      <c r="AD326" s="147">
        <v>0</v>
      </c>
      <c r="AE326" s="147">
        <v>0</v>
      </c>
      <c r="AF326" s="147">
        <v>0</v>
      </c>
      <c r="AG326" s="147">
        <v>0</v>
      </c>
      <c r="AH326" s="304">
        <v>0</v>
      </c>
    </row>
    <row r="327" spans="1:34" s="18" customFormat="1" ht="15" thickBot="1">
      <c r="A327" s="94">
        <v>40421</v>
      </c>
      <c r="B327" s="85" t="s">
        <v>498</v>
      </c>
      <c r="C327" s="96" t="s">
        <v>348</v>
      </c>
      <c r="D327" s="159" t="s">
        <v>134</v>
      </c>
      <c r="E327" s="66">
        <v>0.99375</v>
      </c>
      <c r="F327" s="85" t="s">
        <v>285</v>
      </c>
      <c r="G327" s="85" t="s">
        <v>286</v>
      </c>
      <c r="H327" s="40">
        <v>2.6125</v>
      </c>
      <c r="I327" s="40">
        <v>0.9141</v>
      </c>
      <c r="J327" s="40">
        <v>0.343</v>
      </c>
      <c r="K327" s="293">
        <v>1.7831618253313883</v>
      </c>
      <c r="L327" s="293">
        <v>0.006263081118792415</v>
      </c>
      <c r="M327" s="293">
        <v>0.055553529523688715</v>
      </c>
      <c r="N327" s="293">
        <v>0.02987489693663982</v>
      </c>
      <c r="O327" s="293">
        <v>0</v>
      </c>
      <c r="P327" s="293">
        <v>0.17516969824730472</v>
      </c>
      <c r="Q327" s="293">
        <v>0.030779678371378665</v>
      </c>
      <c r="R327" s="293">
        <v>0</v>
      </c>
      <c r="S327" s="293">
        <v>0</v>
      </c>
      <c r="T327" s="293">
        <v>0</v>
      </c>
      <c r="U327" s="293">
        <v>0</v>
      </c>
      <c r="V327" s="293">
        <v>0</v>
      </c>
      <c r="W327" s="293">
        <v>0</v>
      </c>
      <c r="X327" s="293">
        <v>0</v>
      </c>
      <c r="Y327" s="293">
        <v>0</v>
      </c>
      <c r="Z327" s="293">
        <v>0</v>
      </c>
      <c r="AA327" s="116">
        <f t="shared" si="26"/>
        <v>2.0808027095291926</v>
      </c>
      <c r="AB327" s="311">
        <f t="shared" si="27"/>
        <v>0.20594937661868337</v>
      </c>
      <c r="AC327" s="147">
        <v>0</v>
      </c>
      <c r="AD327" s="147">
        <v>0</v>
      </c>
      <c r="AE327" s="147">
        <v>0</v>
      </c>
      <c r="AF327" s="147">
        <v>0</v>
      </c>
      <c r="AG327" s="147">
        <v>0</v>
      </c>
      <c r="AH327" s="304">
        <v>0</v>
      </c>
    </row>
    <row r="328" spans="1:34" s="18" customFormat="1" ht="15" thickBot="1">
      <c r="A328" s="94">
        <v>40421</v>
      </c>
      <c r="B328" s="85" t="s">
        <v>499</v>
      </c>
      <c r="C328" s="96" t="s">
        <v>349</v>
      </c>
      <c r="D328" s="159" t="s">
        <v>137</v>
      </c>
      <c r="E328" s="66">
        <v>0</v>
      </c>
      <c r="F328" s="85" t="s">
        <v>287</v>
      </c>
      <c r="G328" s="85" t="s">
        <v>288</v>
      </c>
      <c r="H328" s="40">
        <v>2.6518</v>
      </c>
      <c r="I328" s="40">
        <v>0.9614</v>
      </c>
      <c r="J328" s="40">
        <v>0.3603</v>
      </c>
      <c r="K328" s="293">
        <v>1.5433352658215949</v>
      </c>
      <c r="L328" s="293">
        <v>0.01333769448927469</v>
      </c>
      <c r="M328" s="293">
        <v>0.05789982920982122</v>
      </c>
      <c r="N328" s="293">
        <v>0.03184335876905721</v>
      </c>
      <c r="O328" s="293">
        <v>0</v>
      </c>
      <c r="P328" s="293">
        <v>0.1864871630881681</v>
      </c>
      <c r="Q328" s="293">
        <v>0.028748286888990403</v>
      </c>
      <c r="R328" s="293">
        <v>0</v>
      </c>
      <c r="S328" s="293">
        <v>0</v>
      </c>
      <c r="T328" s="293">
        <v>0</v>
      </c>
      <c r="U328" s="293">
        <v>0</v>
      </c>
      <c r="V328" s="293">
        <v>0</v>
      </c>
      <c r="W328" s="293">
        <v>0</v>
      </c>
      <c r="X328" s="293">
        <v>0</v>
      </c>
      <c r="Y328" s="293">
        <v>0</v>
      </c>
      <c r="Z328" s="293">
        <v>0</v>
      </c>
      <c r="AA328" s="116">
        <f t="shared" si="26"/>
        <v>1.8616515982669064</v>
      </c>
      <c r="AB328" s="311">
        <f t="shared" si="27"/>
        <v>0.2152354499771585</v>
      </c>
      <c r="AC328" s="147">
        <v>0</v>
      </c>
      <c r="AD328" s="147">
        <v>0</v>
      </c>
      <c r="AE328" s="147">
        <v>0</v>
      </c>
      <c r="AF328" s="147">
        <v>0</v>
      </c>
      <c r="AG328" s="147">
        <v>0</v>
      </c>
      <c r="AH328" s="304">
        <v>0</v>
      </c>
    </row>
    <row r="329" spans="1:34" s="18" customFormat="1" ht="15" thickBot="1">
      <c r="A329" s="94">
        <v>40421</v>
      </c>
      <c r="B329" s="85" t="s">
        <v>500</v>
      </c>
      <c r="C329" s="96" t="s">
        <v>1138</v>
      </c>
      <c r="D329" s="159" t="s">
        <v>138</v>
      </c>
      <c r="E329" s="66">
        <v>0.998611111111111</v>
      </c>
      <c r="F329" s="85" t="s">
        <v>289</v>
      </c>
      <c r="G329" s="85" t="s">
        <v>288</v>
      </c>
      <c r="H329" s="40">
        <v>2.6464</v>
      </c>
      <c r="I329" s="40">
        <v>0.9729</v>
      </c>
      <c r="J329" s="40">
        <v>0.3776</v>
      </c>
      <c r="K329" s="293">
        <v>0</v>
      </c>
      <c r="L329" s="293">
        <v>0</v>
      </c>
      <c r="M329" s="293">
        <v>0</v>
      </c>
      <c r="N329" s="293">
        <v>0</v>
      </c>
      <c r="O329" s="293">
        <v>0</v>
      </c>
      <c r="P329" s="293">
        <v>0</v>
      </c>
      <c r="Q329" s="293">
        <v>0</v>
      </c>
      <c r="R329" s="293">
        <v>0</v>
      </c>
      <c r="S329" s="293">
        <v>0</v>
      </c>
      <c r="T329" s="293">
        <v>0</v>
      </c>
      <c r="U329" s="293">
        <v>0</v>
      </c>
      <c r="V329" s="293">
        <v>0</v>
      </c>
      <c r="W329" s="293">
        <v>0</v>
      </c>
      <c r="X329" s="293">
        <v>0</v>
      </c>
      <c r="Y329" s="293">
        <v>0</v>
      </c>
      <c r="Z329" s="293">
        <v>0</v>
      </c>
      <c r="AA329" s="116">
        <f t="shared" si="26"/>
        <v>0</v>
      </c>
      <c r="AB329" s="311">
        <f t="shared" si="27"/>
        <v>0</v>
      </c>
      <c r="AC329" s="147">
        <v>0</v>
      </c>
      <c r="AD329" s="147">
        <v>0</v>
      </c>
      <c r="AE329" s="147">
        <v>0</v>
      </c>
      <c r="AF329" s="147">
        <v>0</v>
      </c>
      <c r="AG329" s="147">
        <v>0</v>
      </c>
      <c r="AH329" s="304">
        <v>0</v>
      </c>
    </row>
    <row r="330" spans="1:34" s="18" customFormat="1" ht="15" thickBot="1">
      <c r="A330" s="94">
        <v>40422</v>
      </c>
      <c r="B330" s="85" t="s">
        <v>290</v>
      </c>
      <c r="C330" s="128" t="s">
        <v>350</v>
      </c>
      <c r="D330" s="159" t="s">
        <v>140</v>
      </c>
      <c r="E330" s="84">
        <v>0.05</v>
      </c>
      <c r="F330" s="85" t="s">
        <v>295</v>
      </c>
      <c r="G330" s="85" t="s">
        <v>296</v>
      </c>
      <c r="H330" s="90">
        <v>2.2347</v>
      </c>
      <c r="I330" s="90">
        <v>0.2837</v>
      </c>
      <c r="J330" s="90">
        <v>0.3259</v>
      </c>
      <c r="K330" s="293">
        <v>1.240636495643756</v>
      </c>
      <c r="L330" s="293">
        <v>0.004779767666989352</v>
      </c>
      <c r="M330" s="293">
        <v>0.03725032268473701</v>
      </c>
      <c r="N330" s="293">
        <v>0.02032994514359471</v>
      </c>
      <c r="O330" s="293">
        <v>0</v>
      </c>
      <c r="P330" s="293">
        <v>0.1278995138197517</v>
      </c>
      <c r="Q330" s="293">
        <v>0.017031309293676977</v>
      </c>
      <c r="R330" s="293">
        <v>0</v>
      </c>
      <c r="S330" s="293">
        <v>0</v>
      </c>
      <c r="T330" s="293">
        <v>0</v>
      </c>
      <c r="U330" s="293">
        <v>0</v>
      </c>
      <c r="V330" s="293">
        <v>0</v>
      </c>
      <c r="W330" s="293">
        <v>0</v>
      </c>
      <c r="X330" s="293">
        <v>0</v>
      </c>
      <c r="Y330" s="293">
        <v>0</v>
      </c>
      <c r="Z330" s="293">
        <v>0</v>
      </c>
      <c r="AA330" s="116">
        <f t="shared" si="26"/>
        <v>1.4479273542525057</v>
      </c>
      <c r="AB330" s="311">
        <f t="shared" si="27"/>
        <v>0.14493082311342867</v>
      </c>
      <c r="AC330" s="147">
        <v>0</v>
      </c>
      <c r="AD330" s="147">
        <v>0</v>
      </c>
      <c r="AE330" s="147">
        <v>0</v>
      </c>
      <c r="AF330" s="147">
        <v>0</v>
      </c>
      <c r="AG330" s="147">
        <v>0</v>
      </c>
      <c r="AH330" s="304">
        <v>0</v>
      </c>
    </row>
    <row r="331" spans="1:34" s="18" customFormat="1" ht="15" thickBot="1">
      <c r="A331" s="94">
        <v>40422</v>
      </c>
      <c r="B331" s="93" t="s">
        <v>291</v>
      </c>
      <c r="C331" s="128" t="s">
        <v>351</v>
      </c>
      <c r="D331" s="159" t="s">
        <v>141</v>
      </c>
      <c r="E331" s="84">
        <v>0.05625</v>
      </c>
      <c r="F331" s="85" t="s">
        <v>297</v>
      </c>
      <c r="G331" s="85" t="s">
        <v>298</v>
      </c>
      <c r="H331" s="90">
        <v>2.353</v>
      </c>
      <c r="I331" s="38">
        <v>0.2922</v>
      </c>
      <c r="J331" s="39">
        <v>0.3516</v>
      </c>
      <c r="K331" s="293">
        <v>1.1016611899139683</v>
      </c>
      <c r="L331" s="293">
        <v>0.007609658900135956</v>
      </c>
      <c r="M331" s="293">
        <v>0.030547345013402907</v>
      </c>
      <c r="N331" s="293">
        <v>0.01732828040973816</v>
      </c>
      <c r="O331" s="293">
        <v>0</v>
      </c>
      <c r="P331" s="293">
        <v>0.12602253460671745</v>
      </c>
      <c r="Q331" s="293">
        <v>0.016688128196873767</v>
      </c>
      <c r="R331" s="293">
        <v>0</v>
      </c>
      <c r="S331" s="293">
        <v>0</v>
      </c>
      <c r="T331" s="293">
        <v>0</v>
      </c>
      <c r="U331" s="293">
        <v>0</v>
      </c>
      <c r="V331" s="293">
        <v>0</v>
      </c>
      <c r="W331" s="293">
        <v>0</v>
      </c>
      <c r="X331" s="293">
        <v>0</v>
      </c>
      <c r="Y331" s="293">
        <v>0</v>
      </c>
      <c r="Z331" s="293">
        <v>0</v>
      </c>
      <c r="AA331" s="116">
        <f t="shared" si="26"/>
        <v>1.2998571370408365</v>
      </c>
      <c r="AB331" s="311">
        <f t="shared" si="27"/>
        <v>0.1427106628035912</v>
      </c>
      <c r="AC331" s="147">
        <v>0</v>
      </c>
      <c r="AD331" s="147">
        <v>0</v>
      </c>
      <c r="AE331" s="147">
        <v>0</v>
      </c>
      <c r="AF331" s="147">
        <v>0</v>
      </c>
      <c r="AG331" s="147">
        <v>0</v>
      </c>
      <c r="AH331" s="304">
        <v>0</v>
      </c>
    </row>
    <row r="332" spans="1:34" s="18" customFormat="1" ht="15" thickBot="1">
      <c r="A332" s="94">
        <v>40422</v>
      </c>
      <c r="B332" s="85" t="s">
        <v>292</v>
      </c>
      <c r="C332" s="128" t="s">
        <v>352</v>
      </c>
      <c r="D332" s="159" t="s">
        <v>142</v>
      </c>
      <c r="E332" s="84">
        <v>0.06180555555555556</v>
      </c>
      <c r="F332" s="85" t="s">
        <v>299</v>
      </c>
      <c r="G332" s="85" t="s">
        <v>300</v>
      </c>
      <c r="H332" s="90">
        <v>2.5234</v>
      </c>
      <c r="I332" s="38">
        <v>0.7564</v>
      </c>
      <c r="J332" s="40">
        <v>0.3536</v>
      </c>
      <c r="K332" s="293">
        <v>1.3321682692719348</v>
      </c>
      <c r="L332" s="293">
        <v>0.011161153875793098</v>
      </c>
      <c r="M332" s="293">
        <v>0.060506982678163186</v>
      </c>
      <c r="N332" s="293">
        <v>0.027564667905367803</v>
      </c>
      <c r="O332" s="293">
        <v>0</v>
      </c>
      <c r="P332" s="293">
        <v>0.1645930998156439</v>
      </c>
      <c r="Q332" s="293">
        <v>0.025361829845806767</v>
      </c>
      <c r="R332" s="293">
        <v>0</v>
      </c>
      <c r="S332" s="293">
        <v>0</v>
      </c>
      <c r="T332" s="293">
        <v>0</v>
      </c>
      <c r="U332" s="293">
        <v>0</v>
      </c>
      <c r="V332" s="293">
        <v>0</v>
      </c>
      <c r="W332" s="293">
        <v>0</v>
      </c>
      <c r="X332" s="293">
        <v>0</v>
      </c>
      <c r="Y332" s="293">
        <v>0</v>
      </c>
      <c r="Z332" s="293">
        <v>0</v>
      </c>
      <c r="AA332" s="116">
        <f t="shared" si="26"/>
        <v>1.6213560033927097</v>
      </c>
      <c r="AB332" s="311">
        <f t="shared" si="27"/>
        <v>0.18995492966145067</v>
      </c>
      <c r="AC332" s="147">
        <v>0</v>
      </c>
      <c r="AD332" s="147">
        <v>0</v>
      </c>
      <c r="AE332" s="147">
        <v>0</v>
      </c>
      <c r="AF332" s="147">
        <v>0</v>
      </c>
      <c r="AG332" s="147">
        <v>0</v>
      </c>
      <c r="AH332" s="304">
        <v>0</v>
      </c>
    </row>
    <row r="333" spans="1:34" s="18" customFormat="1" ht="15" thickBot="1">
      <c r="A333" s="94">
        <v>40422</v>
      </c>
      <c r="B333" s="85" t="s">
        <v>293</v>
      </c>
      <c r="C333" s="128" t="s">
        <v>353</v>
      </c>
      <c r="D333" s="159" t="s">
        <v>143</v>
      </c>
      <c r="E333" s="84">
        <v>0.06666666666666667</v>
      </c>
      <c r="F333" s="85" t="s">
        <v>301</v>
      </c>
      <c r="G333" s="85" t="s">
        <v>302</v>
      </c>
      <c r="H333" s="90">
        <v>2.5583</v>
      </c>
      <c r="I333" s="38">
        <v>0.809</v>
      </c>
      <c r="J333" s="40">
        <v>0.3626</v>
      </c>
      <c r="K333" s="293">
        <v>1.279188522183515</v>
      </c>
      <c r="L333" s="293">
        <v>0.010343842497440822</v>
      </c>
      <c r="M333" s="293">
        <v>0.05225207710070864</v>
      </c>
      <c r="N333" s="293">
        <v>0.02219224390360031</v>
      </c>
      <c r="O333" s="293">
        <v>0</v>
      </c>
      <c r="P333" s="293">
        <v>0.1701137033688431</v>
      </c>
      <c r="Q333" s="293">
        <v>0.02633702189551476</v>
      </c>
      <c r="R333" s="293">
        <v>0</v>
      </c>
      <c r="S333" s="293">
        <v>0</v>
      </c>
      <c r="T333" s="293">
        <v>0</v>
      </c>
      <c r="U333" s="293">
        <v>0</v>
      </c>
      <c r="V333" s="293">
        <v>0</v>
      </c>
      <c r="W333" s="293">
        <v>0</v>
      </c>
      <c r="X333" s="293">
        <v>0</v>
      </c>
      <c r="Y333" s="293">
        <v>0</v>
      </c>
      <c r="Z333" s="293">
        <v>0</v>
      </c>
      <c r="AA333" s="116">
        <f t="shared" si="26"/>
        <v>1.560427410949623</v>
      </c>
      <c r="AB333" s="311">
        <f t="shared" si="27"/>
        <v>0.19645072526435786</v>
      </c>
      <c r="AC333" s="147">
        <v>0</v>
      </c>
      <c r="AD333" s="147">
        <v>0</v>
      </c>
      <c r="AE333" s="147">
        <v>0</v>
      </c>
      <c r="AF333" s="147">
        <v>0</v>
      </c>
      <c r="AG333" s="147">
        <v>0</v>
      </c>
      <c r="AH333" s="304">
        <v>0</v>
      </c>
    </row>
    <row r="334" spans="1:34" s="304" customFormat="1" ht="15" thickBot="1">
      <c r="A334" s="141">
        <v>40422</v>
      </c>
      <c r="B334" s="142" t="s">
        <v>294</v>
      </c>
      <c r="C334" s="113" t="s">
        <v>1138</v>
      </c>
      <c r="D334" s="302" t="s">
        <v>144</v>
      </c>
      <c r="E334" s="143">
        <v>0.06666666666666667</v>
      </c>
      <c r="F334" s="142" t="s">
        <v>301</v>
      </c>
      <c r="G334" s="142" t="s">
        <v>302</v>
      </c>
      <c r="H334" s="144">
        <v>2.5583</v>
      </c>
      <c r="I334" s="145">
        <v>0.809</v>
      </c>
      <c r="J334" s="146">
        <v>0.3626</v>
      </c>
      <c r="K334" s="303">
        <v>0</v>
      </c>
      <c r="L334" s="303">
        <v>0</v>
      </c>
      <c r="M334" s="303">
        <v>0</v>
      </c>
      <c r="N334" s="303">
        <v>0</v>
      </c>
      <c r="O334" s="303">
        <v>0</v>
      </c>
      <c r="P334" s="303">
        <v>0</v>
      </c>
      <c r="Q334" s="303">
        <v>0</v>
      </c>
      <c r="R334" s="303">
        <v>0</v>
      </c>
      <c r="S334" s="303">
        <v>0</v>
      </c>
      <c r="T334" s="303">
        <v>0</v>
      </c>
      <c r="U334" s="303">
        <v>0</v>
      </c>
      <c r="V334" s="303">
        <v>0</v>
      </c>
      <c r="W334" s="303">
        <v>0</v>
      </c>
      <c r="X334" s="303">
        <v>0</v>
      </c>
      <c r="Y334" s="303">
        <v>0</v>
      </c>
      <c r="Z334" s="303">
        <v>0</v>
      </c>
      <c r="AA334" s="116">
        <f t="shared" si="26"/>
        <v>0</v>
      </c>
      <c r="AB334" s="311">
        <f t="shared" si="27"/>
        <v>0</v>
      </c>
      <c r="AC334" s="147">
        <v>0</v>
      </c>
      <c r="AD334" s="147">
        <v>0</v>
      </c>
      <c r="AE334" s="147">
        <v>0</v>
      </c>
      <c r="AF334" s="147">
        <v>0</v>
      </c>
      <c r="AG334" s="147">
        <v>0</v>
      </c>
      <c r="AH334" s="304">
        <v>0</v>
      </c>
    </row>
    <row r="335" spans="1:34" ht="15" thickBot="1">
      <c r="A335" s="263">
        <v>40431</v>
      </c>
      <c r="B335" s="247" t="s">
        <v>232</v>
      </c>
      <c r="C335" s="325" t="s">
        <v>1138</v>
      </c>
      <c r="D335" s="159" t="s">
        <v>251</v>
      </c>
      <c r="E335" s="84">
        <v>0.49652777777777773</v>
      </c>
      <c r="F335" s="19" t="s">
        <v>20</v>
      </c>
      <c r="G335" s="19" t="s">
        <v>21</v>
      </c>
      <c r="H335" s="24">
        <v>2.198035</v>
      </c>
      <c r="I335" s="24">
        <v>0.345463</v>
      </c>
      <c r="J335" s="24">
        <v>0.393847</v>
      </c>
      <c r="K335" s="284">
        <v>0</v>
      </c>
      <c r="L335" s="284">
        <v>0</v>
      </c>
      <c r="M335" s="284">
        <v>0</v>
      </c>
      <c r="N335" s="284">
        <v>0</v>
      </c>
      <c r="O335" s="284">
        <v>0</v>
      </c>
      <c r="P335" s="284">
        <v>0</v>
      </c>
      <c r="Q335" s="284">
        <v>0</v>
      </c>
      <c r="R335" s="284">
        <v>0</v>
      </c>
      <c r="S335" s="284">
        <v>0</v>
      </c>
      <c r="T335" s="284">
        <v>0</v>
      </c>
      <c r="U335" s="284">
        <v>0</v>
      </c>
      <c r="V335" s="284">
        <v>0</v>
      </c>
      <c r="W335" s="284">
        <v>0</v>
      </c>
      <c r="X335" s="284">
        <v>0</v>
      </c>
      <c r="Y335" s="284">
        <v>0</v>
      </c>
      <c r="Z335" s="284">
        <v>0</v>
      </c>
      <c r="AA335" s="132">
        <f>SUM(K335:Z335)</f>
        <v>0</v>
      </c>
      <c r="AB335" s="303">
        <f>SUM(P335:Z335)</f>
        <v>0</v>
      </c>
      <c r="AC335" s="147">
        <v>0</v>
      </c>
      <c r="AD335" s="147">
        <v>0</v>
      </c>
      <c r="AE335" s="147">
        <v>0</v>
      </c>
      <c r="AF335" s="147">
        <v>0</v>
      </c>
      <c r="AG335" s="147">
        <v>0</v>
      </c>
      <c r="AH335" s="304">
        <v>0</v>
      </c>
    </row>
    <row r="336" spans="1:34" ht="15" thickBot="1">
      <c r="A336" s="263">
        <v>40431</v>
      </c>
      <c r="B336" s="247" t="s">
        <v>233</v>
      </c>
      <c r="C336" s="325" t="s">
        <v>1138</v>
      </c>
      <c r="D336" s="159" t="s">
        <v>254</v>
      </c>
      <c r="E336" s="84">
        <v>0.6819444444444445</v>
      </c>
      <c r="F336" s="19" t="s">
        <v>22</v>
      </c>
      <c r="G336" s="19" t="s">
        <v>23</v>
      </c>
      <c r="H336" s="24">
        <v>2.103912</v>
      </c>
      <c r="I336" s="24">
        <v>0.317527</v>
      </c>
      <c r="J336" s="24">
        <v>0.310859</v>
      </c>
      <c r="K336" s="284">
        <v>0</v>
      </c>
      <c r="L336" s="284">
        <v>0</v>
      </c>
      <c r="M336" s="284">
        <v>0</v>
      </c>
      <c r="N336" s="284">
        <v>0</v>
      </c>
      <c r="O336" s="284">
        <v>0</v>
      </c>
      <c r="P336" s="284">
        <v>0</v>
      </c>
      <c r="Q336" s="284">
        <v>0</v>
      </c>
      <c r="R336" s="284">
        <v>0</v>
      </c>
      <c r="S336" s="284">
        <v>0</v>
      </c>
      <c r="T336" s="284">
        <v>0</v>
      </c>
      <c r="U336" s="284">
        <v>0</v>
      </c>
      <c r="V336" s="284">
        <v>0</v>
      </c>
      <c r="W336" s="284">
        <v>0</v>
      </c>
      <c r="X336" s="284">
        <v>0</v>
      </c>
      <c r="Y336" s="284">
        <v>0</v>
      </c>
      <c r="Z336" s="284">
        <v>0</v>
      </c>
      <c r="AA336" s="132">
        <f>SUM(K336:Z336)</f>
        <v>0</v>
      </c>
      <c r="AB336" s="303">
        <f>SUM(P336:Z336)</f>
        <v>0</v>
      </c>
      <c r="AC336" s="147">
        <v>0</v>
      </c>
      <c r="AD336" s="147">
        <v>0</v>
      </c>
      <c r="AE336" s="147">
        <v>0</v>
      </c>
      <c r="AF336" s="147">
        <v>0</v>
      </c>
      <c r="AG336" s="147">
        <v>0</v>
      </c>
      <c r="AH336" s="304">
        <v>0</v>
      </c>
    </row>
    <row r="337" spans="1:34" ht="15" thickBot="1">
      <c r="A337" s="263">
        <v>40431</v>
      </c>
      <c r="B337" s="247" t="s">
        <v>234</v>
      </c>
      <c r="C337" s="325" t="s">
        <v>1138</v>
      </c>
      <c r="D337" s="159" t="s">
        <v>255</v>
      </c>
      <c r="E337" s="84">
        <v>0.9645833333333332</v>
      </c>
      <c r="F337" s="19" t="s">
        <v>24</v>
      </c>
      <c r="G337" s="19" t="s">
        <v>25</v>
      </c>
      <c r="H337" s="90">
        <v>2.039489</v>
      </c>
      <c r="I337" s="38">
        <v>0.157544</v>
      </c>
      <c r="J337" s="39">
        <v>0.380793</v>
      </c>
      <c r="K337" s="284">
        <v>0</v>
      </c>
      <c r="L337" s="284">
        <v>0</v>
      </c>
      <c r="M337" s="284">
        <v>0</v>
      </c>
      <c r="N337" s="284">
        <v>0</v>
      </c>
      <c r="O337" s="284">
        <v>0</v>
      </c>
      <c r="P337" s="284">
        <v>0</v>
      </c>
      <c r="Q337" s="284">
        <v>0</v>
      </c>
      <c r="R337" s="284">
        <v>0</v>
      </c>
      <c r="S337" s="284">
        <v>0</v>
      </c>
      <c r="T337" s="284">
        <v>0</v>
      </c>
      <c r="U337" s="284">
        <v>0</v>
      </c>
      <c r="V337" s="284">
        <v>0</v>
      </c>
      <c r="W337" s="284">
        <v>0</v>
      </c>
      <c r="X337" s="284">
        <v>0</v>
      </c>
      <c r="Y337" s="284">
        <v>0</v>
      </c>
      <c r="Z337" s="284">
        <v>0</v>
      </c>
      <c r="AA337" s="132">
        <f>SUM(K337:Z337)</f>
        <v>0</v>
      </c>
      <c r="AB337" s="303">
        <f>SUM(P337:Z337)</f>
        <v>0</v>
      </c>
      <c r="AC337" s="147">
        <v>0</v>
      </c>
      <c r="AD337" s="147">
        <v>0</v>
      </c>
      <c r="AE337" s="147">
        <v>0</v>
      </c>
      <c r="AF337" s="147">
        <v>0</v>
      </c>
      <c r="AG337" s="147">
        <v>0</v>
      </c>
      <c r="AH337" s="304">
        <v>0</v>
      </c>
    </row>
    <row r="338" ht="12.75">
      <c r="A338" s="263"/>
    </row>
    <row r="339" ht="12.75">
      <c r="A339" s="263"/>
    </row>
    <row r="340" ht="12.75">
      <c r="A340" s="263"/>
    </row>
    <row r="341" ht="12.75">
      <c r="A341" s="263"/>
    </row>
  </sheetData>
  <sheetProtection/>
  <mergeCells count="18">
    <mergeCell ref="AG1:AG2"/>
    <mergeCell ref="AH1:AH2"/>
    <mergeCell ref="AC1:AC2"/>
    <mergeCell ref="AD1:AD2"/>
    <mergeCell ref="AE1:AE2"/>
    <mergeCell ref="AF1:AF2"/>
    <mergeCell ref="A1:A2"/>
    <mergeCell ref="B1:B2"/>
    <mergeCell ref="E1:E2"/>
    <mergeCell ref="D1:D2"/>
    <mergeCell ref="C1:C2"/>
    <mergeCell ref="K1:AA1"/>
    <mergeCell ref="F1:G1"/>
    <mergeCell ref="H1:J1"/>
    <mergeCell ref="F65:G66"/>
    <mergeCell ref="F35:G35"/>
    <mergeCell ref="F52:G53"/>
    <mergeCell ref="F19:G22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H40"/>
  <sheetViews>
    <sheetView workbookViewId="0" topLeftCell="A1">
      <pane xSplit="2" ySplit="2" topLeftCell="C3" activePane="bottomRight" state="frozen"/>
      <selection pane="topLeft" activeCell="B439" sqref="B439"/>
      <selection pane="topRight" activeCell="B439" sqref="B439"/>
      <selection pane="bottomLeft" activeCell="B439" sqref="B439"/>
      <selection pane="bottomRight" activeCell="B439" sqref="B439"/>
    </sheetView>
  </sheetViews>
  <sheetFormatPr defaultColWidth="9.140625" defaultRowHeight="12.75"/>
  <cols>
    <col min="1" max="1" width="10.140625" style="247" customWidth="1"/>
    <col min="2" max="2" width="17.28125" style="247" customWidth="1"/>
    <col min="3" max="3" width="33.7109375" style="12" customWidth="1"/>
    <col min="4" max="4" width="11.00390625" style="266" customWidth="1"/>
    <col min="5" max="5" width="14.421875" style="247" customWidth="1"/>
    <col min="6" max="6" width="19.8515625" style="266" customWidth="1"/>
    <col min="7" max="7" width="21.421875" style="266" customWidth="1"/>
    <col min="8" max="9" width="9.140625" style="247" customWidth="1"/>
    <col min="10" max="10" width="12.421875" style="247" customWidth="1"/>
    <col min="11" max="11" width="9.140625" style="284" customWidth="1"/>
    <col min="12" max="12" width="11.140625" style="284" customWidth="1"/>
    <col min="13" max="13" width="12.00390625" style="284" customWidth="1"/>
    <col min="14" max="14" width="9.140625" style="284" customWidth="1"/>
    <col min="15" max="15" width="12.7109375" style="284" customWidth="1"/>
    <col min="16" max="16" width="13.00390625" style="284" customWidth="1"/>
    <col min="17" max="17" width="18.421875" style="284" customWidth="1"/>
    <col min="18" max="18" width="15.421875" style="284" customWidth="1"/>
    <col min="19" max="19" width="16.00390625" style="284" customWidth="1"/>
    <col min="20" max="20" width="16.28125" style="284" customWidth="1"/>
    <col min="21" max="21" width="14.28125" style="284" customWidth="1"/>
    <col min="22" max="22" width="21.28125" style="284" customWidth="1"/>
    <col min="23" max="23" width="17.421875" style="284" customWidth="1"/>
    <col min="24" max="24" width="9.140625" style="284" customWidth="1"/>
    <col min="25" max="25" width="10.7109375" style="284" customWidth="1"/>
    <col min="26" max="26" width="9.140625" style="284" customWidth="1"/>
    <col min="27" max="27" width="16.00390625" style="284" customWidth="1"/>
    <col min="28" max="28" width="22.140625" style="284" customWidth="1"/>
    <col min="29" max="29" width="14.421875" style="43" customWidth="1"/>
    <col min="30" max="33" width="9.28125" style="43" bestFit="1" customWidth="1"/>
    <col min="34" max="34" width="10.421875" style="43" bestFit="1" customWidth="1"/>
    <col min="35" max="35" width="92.7109375" style="247" customWidth="1"/>
    <col min="36" max="16384" width="9.140625" style="247" customWidth="1"/>
  </cols>
  <sheetData>
    <row r="1" spans="1:34" ht="12.75">
      <c r="A1" s="224" t="s">
        <v>1521</v>
      </c>
      <c r="B1" s="224" t="s">
        <v>1522</v>
      </c>
      <c r="C1" s="226" t="s">
        <v>1354</v>
      </c>
      <c r="D1" s="225" t="s">
        <v>1270</v>
      </c>
      <c r="E1" s="224" t="s">
        <v>1565</v>
      </c>
      <c r="F1" s="224" t="s">
        <v>1523</v>
      </c>
      <c r="G1" s="224"/>
      <c r="H1" s="224" t="s">
        <v>1526</v>
      </c>
      <c r="I1" s="224"/>
      <c r="J1" s="224"/>
      <c r="K1" s="232" t="s">
        <v>37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148"/>
      <c r="AC1" s="246" t="s">
        <v>1573</v>
      </c>
      <c r="AD1" s="246" t="s">
        <v>1568</v>
      </c>
      <c r="AE1" s="246" t="s">
        <v>1569</v>
      </c>
      <c r="AF1" s="246" t="s">
        <v>1572</v>
      </c>
      <c r="AG1" s="246" t="s">
        <v>1570</v>
      </c>
      <c r="AH1" s="246" t="s">
        <v>1571</v>
      </c>
    </row>
    <row r="2" spans="1:34" s="248" customFormat="1" ht="12.75">
      <c r="A2" s="224"/>
      <c r="B2" s="224"/>
      <c r="C2" s="226"/>
      <c r="D2" s="225"/>
      <c r="E2" s="224"/>
      <c r="F2" s="149" t="s">
        <v>1524</v>
      </c>
      <c r="G2" s="149" t="s">
        <v>1525</v>
      </c>
      <c r="H2" s="149" t="s">
        <v>1527</v>
      </c>
      <c r="I2" s="149" t="s">
        <v>1528</v>
      </c>
      <c r="J2" s="149" t="s">
        <v>1529</v>
      </c>
      <c r="K2" s="150" t="s">
        <v>1530</v>
      </c>
      <c r="L2" s="150" t="s">
        <v>1531</v>
      </c>
      <c r="M2" s="150" t="s">
        <v>1532</v>
      </c>
      <c r="N2" s="150" t="s">
        <v>1533</v>
      </c>
      <c r="O2" s="150" t="s">
        <v>1534</v>
      </c>
      <c r="P2" s="150" t="s">
        <v>1535</v>
      </c>
      <c r="Q2" s="150" t="s">
        <v>1536</v>
      </c>
      <c r="R2" s="150" t="s">
        <v>1537</v>
      </c>
      <c r="S2" s="150" t="s">
        <v>1538</v>
      </c>
      <c r="T2" s="150" t="s">
        <v>1546</v>
      </c>
      <c r="U2" s="150" t="s">
        <v>1539</v>
      </c>
      <c r="V2" s="150" t="s">
        <v>1540</v>
      </c>
      <c r="W2" s="150" t="s">
        <v>1541</v>
      </c>
      <c r="X2" s="150" t="s">
        <v>1542</v>
      </c>
      <c r="Y2" s="150" t="s">
        <v>1543</v>
      </c>
      <c r="Z2" s="150" t="s">
        <v>1544</v>
      </c>
      <c r="AA2" s="150" t="s">
        <v>1566</v>
      </c>
      <c r="AB2" s="150" t="s">
        <v>1567</v>
      </c>
      <c r="AC2" s="207"/>
      <c r="AD2" s="207"/>
      <c r="AE2" s="207"/>
      <c r="AF2" s="207"/>
      <c r="AG2" s="207"/>
      <c r="AH2" s="207"/>
    </row>
    <row r="3" spans="1:34" s="18" customFormat="1" ht="15" thickBot="1">
      <c r="A3" s="94">
        <v>40426</v>
      </c>
      <c r="B3" s="85" t="s">
        <v>146</v>
      </c>
      <c r="C3" s="122" t="s">
        <v>3</v>
      </c>
      <c r="D3" s="159" t="s">
        <v>198</v>
      </c>
      <c r="E3" s="320">
        <v>0.17013888888888887</v>
      </c>
      <c r="F3" s="24" t="s">
        <v>6</v>
      </c>
      <c r="G3" s="24" t="s">
        <v>7</v>
      </c>
      <c r="J3" s="293"/>
      <c r="K3" s="293">
        <v>0</v>
      </c>
      <c r="L3" s="293">
        <v>0</v>
      </c>
      <c r="M3" s="293">
        <v>0</v>
      </c>
      <c r="N3" s="293">
        <v>0</v>
      </c>
      <c r="O3" s="293">
        <v>0</v>
      </c>
      <c r="P3" s="293">
        <v>0</v>
      </c>
      <c r="Q3" s="293">
        <v>0</v>
      </c>
      <c r="R3" s="293">
        <v>0</v>
      </c>
      <c r="S3" s="293">
        <v>0</v>
      </c>
      <c r="T3" s="293">
        <v>0</v>
      </c>
      <c r="U3" s="293">
        <v>0</v>
      </c>
      <c r="V3" s="293">
        <v>0</v>
      </c>
      <c r="W3" s="293">
        <v>0</v>
      </c>
      <c r="X3" s="293">
        <v>0</v>
      </c>
      <c r="Y3" s="293">
        <v>0</v>
      </c>
      <c r="Z3" s="293">
        <v>0</v>
      </c>
      <c r="AA3" s="132">
        <f aca="true" t="shared" si="0" ref="AA3:AA12">SUM(K3:Z3)</f>
        <v>0</v>
      </c>
      <c r="AB3" s="303">
        <f aca="true" t="shared" si="1" ref="AB3:AB12">SUM(P3:Z3)</f>
        <v>0</v>
      </c>
      <c r="AC3" s="147">
        <v>0</v>
      </c>
      <c r="AD3" s="147">
        <v>0</v>
      </c>
      <c r="AE3" s="147">
        <v>0</v>
      </c>
      <c r="AF3" s="147">
        <v>0</v>
      </c>
      <c r="AG3" s="147">
        <v>0</v>
      </c>
      <c r="AH3" s="304">
        <v>0</v>
      </c>
    </row>
    <row r="4" spans="1:34" s="18" customFormat="1" ht="15" thickBot="1">
      <c r="A4" s="94">
        <v>40426</v>
      </c>
      <c r="B4" s="85" t="s">
        <v>147</v>
      </c>
      <c r="C4" s="134" t="s">
        <v>4</v>
      </c>
      <c r="D4" s="159" t="s">
        <v>199</v>
      </c>
      <c r="E4" s="320">
        <v>0.17013888888888887</v>
      </c>
      <c r="F4" s="24" t="s">
        <v>6</v>
      </c>
      <c r="G4" s="24" t="s">
        <v>7</v>
      </c>
      <c r="J4" s="293"/>
      <c r="K4" s="293">
        <v>0</v>
      </c>
      <c r="L4" s="293">
        <v>0</v>
      </c>
      <c r="M4" s="293">
        <v>0</v>
      </c>
      <c r="N4" s="293">
        <v>0</v>
      </c>
      <c r="O4" s="293">
        <v>0</v>
      </c>
      <c r="P4" s="293">
        <v>0</v>
      </c>
      <c r="Q4" s="293">
        <v>0</v>
      </c>
      <c r="R4" s="293">
        <v>0</v>
      </c>
      <c r="S4" s="293">
        <v>0</v>
      </c>
      <c r="T4" s="293">
        <v>0</v>
      </c>
      <c r="U4" s="293">
        <v>0</v>
      </c>
      <c r="V4" s="293">
        <v>0</v>
      </c>
      <c r="W4" s="293">
        <v>0</v>
      </c>
      <c r="X4" s="293">
        <v>0</v>
      </c>
      <c r="Y4" s="293">
        <v>0</v>
      </c>
      <c r="Z4" s="293">
        <v>0</v>
      </c>
      <c r="AA4" s="132">
        <f t="shared" si="0"/>
        <v>0</v>
      </c>
      <c r="AB4" s="303">
        <f t="shared" si="1"/>
        <v>0</v>
      </c>
      <c r="AC4" s="147">
        <v>0</v>
      </c>
      <c r="AD4" s="147">
        <v>0</v>
      </c>
      <c r="AE4" s="147">
        <v>0</v>
      </c>
      <c r="AF4" s="147">
        <v>0</v>
      </c>
      <c r="AG4" s="147">
        <v>0</v>
      </c>
      <c r="AH4" s="304">
        <v>0</v>
      </c>
    </row>
    <row r="5" spans="1:34" s="18" customFormat="1" ht="15" thickBot="1">
      <c r="A5" s="94">
        <v>40426</v>
      </c>
      <c r="B5" s="85" t="s">
        <v>148</v>
      </c>
      <c r="C5" s="122" t="s">
        <v>5</v>
      </c>
      <c r="D5" s="159" t="s">
        <v>200</v>
      </c>
      <c r="E5" s="320">
        <v>0.17013888888888887</v>
      </c>
      <c r="F5" s="24" t="s">
        <v>6</v>
      </c>
      <c r="G5" s="24" t="s">
        <v>7</v>
      </c>
      <c r="J5" s="293"/>
      <c r="K5" s="293">
        <v>0</v>
      </c>
      <c r="L5" s="293">
        <v>0</v>
      </c>
      <c r="M5" s="293">
        <v>0</v>
      </c>
      <c r="N5" s="293">
        <v>0</v>
      </c>
      <c r="O5" s="293">
        <v>0</v>
      </c>
      <c r="P5" s="293">
        <v>0</v>
      </c>
      <c r="Q5" s="293">
        <v>0</v>
      </c>
      <c r="R5" s="293">
        <v>0</v>
      </c>
      <c r="S5" s="293">
        <v>0</v>
      </c>
      <c r="T5" s="293">
        <v>0</v>
      </c>
      <c r="U5" s="293">
        <v>0</v>
      </c>
      <c r="V5" s="293">
        <v>0</v>
      </c>
      <c r="W5" s="293">
        <v>0</v>
      </c>
      <c r="X5" s="293">
        <v>0</v>
      </c>
      <c r="Y5" s="293">
        <v>0</v>
      </c>
      <c r="Z5" s="293">
        <v>0</v>
      </c>
      <c r="AA5" s="132">
        <f t="shared" si="0"/>
        <v>0</v>
      </c>
      <c r="AB5" s="303">
        <f t="shared" si="1"/>
        <v>0</v>
      </c>
      <c r="AC5" s="147">
        <v>0</v>
      </c>
      <c r="AD5" s="147">
        <v>0</v>
      </c>
      <c r="AE5" s="147">
        <v>0</v>
      </c>
      <c r="AF5" s="147">
        <v>0</v>
      </c>
      <c r="AG5" s="147">
        <v>0</v>
      </c>
      <c r="AH5" s="304">
        <v>0</v>
      </c>
    </row>
    <row r="6" spans="1:34" s="18" customFormat="1" ht="15" thickBot="1">
      <c r="A6" s="94">
        <v>40426</v>
      </c>
      <c r="B6" s="85" t="s">
        <v>149</v>
      </c>
      <c r="C6" s="122" t="s">
        <v>154</v>
      </c>
      <c r="D6" s="159" t="s">
        <v>201</v>
      </c>
      <c r="E6" s="321">
        <v>0.7180555555555556</v>
      </c>
      <c r="F6" s="24" t="s">
        <v>9</v>
      </c>
      <c r="G6" s="24" t="s">
        <v>8</v>
      </c>
      <c r="J6" s="293"/>
      <c r="K6" s="293">
        <v>0</v>
      </c>
      <c r="L6" s="293">
        <v>0</v>
      </c>
      <c r="M6" s="293">
        <v>0</v>
      </c>
      <c r="N6" s="293">
        <v>0</v>
      </c>
      <c r="O6" s="293">
        <v>0</v>
      </c>
      <c r="P6" s="293">
        <v>0</v>
      </c>
      <c r="Q6" s="293">
        <v>0</v>
      </c>
      <c r="R6" s="293">
        <v>0</v>
      </c>
      <c r="S6" s="293">
        <v>0</v>
      </c>
      <c r="T6" s="293">
        <v>0</v>
      </c>
      <c r="U6" s="293">
        <v>0</v>
      </c>
      <c r="V6" s="293">
        <v>0</v>
      </c>
      <c r="W6" s="293">
        <v>0</v>
      </c>
      <c r="X6" s="293">
        <v>0</v>
      </c>
      <c r="Y6" s="293">
        <v>0</v>
      </c>
      <c r="Z6" s="293">
        <v>0</v>
      </c>
      <c r="AA6" s="132">
        <f t="shared" si="0"/>
        <v>0</v>
      </c>
      <c r="AB6" s="303">
        <f t="shared" si="1"/>
        <v>0</v>
      </c>
      <c r="AC6" s="147">
        <v>0</v>
      </c>
      <c r="AD6" s="147">
        <v>0</v>
      </c>
      <c r="AE6" s="147">
        <v>0</v>
      </c>
      <c r="AF6" s="147">
        <v>0</v>
      </c>
      <c r="AG6" s="147">
        <v>0</v>
      </c>
      <c r="AH6" s="304">
        <v>0</v>
      </c>
    </row>
    <row r="7" spans="1:34" s="18" customFormat="1" ht="15" thickBot="1">
      <c r="A7" s="94">
        <v>40426</v>
      </c>
      <c r="B7" s="85" t="s">
        <v>150</v>
      </c>
      <c r="C7" s="122" t="s">
        <v>155</v>
      </c>
      <c r="D7" s="159" t="s">
        <v>202</v>
      </c>
      <c r="E7" s="321">
        <v>0.7180555555555556</v>
      </c>
      <c r="F7" s="24" t="s">
        <v>9</v>
      </c>
      <c r="G7" s="24" t="s">
        <v>8</v>
      </c>
      <c r="J7" s="293"/>
      <c r="K7" s="293">
        <v>0</v>
      </c>
      <c r="L7" s="293">
        <v>0</v>
      </c>
      <c r="M7" s="293">
        <v>0</v>
      </c>
      <c r="N7" s="293">
        <v>0</v>
      </c>
      <c r="O7" s="293">
        <v>0</v>
      </c>
      <c r="P7" s="293">
        <v>0</v>
      </c>
      <c r="Q7" s="293">
        <v>0</v>
      </c>
      <c r="R7" s="293">
        <v>0</v>
      </c>
      <c r="S7" s="293">
        <v>0</v>
      </c>
      <c r="T7" s="293">
        <v>0</v>
      </c>
      <c r="U7" s="293">
        <v>0</v>
      </c>
      <c r="V7" s="293">
        <v>0</v>
      </c>
      <c r="W7" s="293">
        <v>0</v>
      </c>
      <c r="X7" s="293">
        <v>0</v>
      </c>
      <c r="Y7" s="293">
        <v>0</v>
      </c>
      <c r="Z7" s="293">
        <v>0</v>
      </c>
      <c r="AA7" s="132">
        <f t="shared" si="0"/>
        <v>0</v>
      </c>
      <c r="AB7" s="303">
        <f t="shared" si="1"/>
        <v>0</v>
      </c>
      <c r="AC7" s="147">
        <v>0</v>
      </c>
      <c r="AD7" s="147">
        <v>0</v>
      </c>
      <c r="AE7" s="147">
        <v>0</v>
      </c>
      <c r="AF7" s="147">
        <v>0</v>
      </c>
      <c r="AG7" s="147">
        <v>0</v>
      </c>
      <c r="AH7" s="304">
        <v>0</v>
      </c>
    </row>
    <row r="8" spans="1:34" s="18" customFormat="1" ht="15" thickBot="1">
      <c r="A8" s="94">
        <v>40426</v>
      </c>
      <c r="B8" s="85" t="s">
        <v>151</v>
      </c>
      <c r="C8" s="134" t="s">
        <v>156</v>
      </c>
      <c r="D8" s="159" t="s">
        <v>203</v>
      </c>
      <c r="E8" s="321">
        <v>0.7180555555555556</v>
      </c>
      <c r="F8" s="24" t="s">
        <v>9</v>
      </c>
      <c r="G8" s="24" t="s">
        <v>8</v>
      </c>
      <c r="J8" s="293"/>
      <c r="K8" s="293">
        <v>0</v>
      </c>
      <c r="L8" s="293">
        <v>0</v>
      </c>
      <c r="M8" s="293">
        <v>0</v>
      </c>
      <c r="N8" s="293">
        <v>0</v>
      </c>
      <c r="O8" s="293">
        <v>0</v>
      </c>
      <c r="P8" s="293">
        <v>0</v>
      </c>
      <c r="Q8" s="293">
        <v>0</v>
      </c>
      <c r="R8" s="293">
        <v>0</v>
      </c>
      <c r="S8" s="293">
        <v>0</v>
      </c>
      <c r="T8" s="293">
        <v>0</v>
      </c>
      <c r="U8" s="293">
        <v>0</v>
      </c>
      <c r="V8" s="293">
        <v>0</v>
      </c>
      <c r="W8" s="293">
        <v>0</v>
      </c>
      <c r="X8" s="293">
        <v>0</v>
      </c>
      <c r="Y8" s="293">
        <v>0</v>
      </c>
      <c r="Z8" s="293">
        <v>0</v>
      </c>
      <c r="AA8" s="132">
        <f t="shared" si="0"/>
        <v>0</v>
      </c>
      <c r="AB8" s="303">
        <f t="shared" si="1"/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304">
        <v>0</v>
      </c>
    </row>
    <row r="9" spans="1:34" s="18" customFormat="1" ht="15" thickBot="1">
      <c r="A9" s="94">
        <v>40426</v>
      </c>
      <c r="B9" s="85" t="s">
        <v>152</v>
      </c>
      <c r="C9" s="122" t="s">
        <v>157</v>
      </c>
      <c r="D9" s="159" t="s">
        <v>204</v>
      </c>
      <c r="E9" s="321">
        <v>0.7180555555555556</v>
      </c>
      <c r="F9" s="24" t="s">
        <v>9</v>
      </c>
      <c r="G9" s="24" t="s">
        <v>8</v>
      </c>
      <c r="J9" s="293"/>
      <c r="K9" s="293">
        <v>0</v>
      </c>
      <c r="L9" s="293">
        <v>0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293">
        <v>0</v>
      </c>
      <c r="AA9" s="132">
        <f t="shared" si="0"/>
        <v>0</v>
      </c>
      <c r="AB9" s="303">
        <f t="shared" si="1"/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304">
        <v>0</v>
      </c>
    </row>
    <row r="10" spans="1:34" s="18" customFormat="1" ht="15" thickBot="1">
      <c r="A10" s="94">
        <v>40426</v>
      </c>
      <c r="B10" s="85" t="s">
        <v>153</v>
      </c>
      <c r="C10" s="122" t="s">
        <v>158</v>
      </c>
      <c r="D10" s="159" t="s">
        <v>205</v>
      </c>
      <c r="E10" s="321">
        <v>0.7180555555555556</v>
      </c>
      <c r="F10" s="24" t="s">
        <v>9</v>
      </c>
      <c r="G10" s="24" t="s">
        <v>8</v>
      </c>
      <c r="J10" s="293"/>
      <c r="K10" s="293">
        <v>0</v>
      </c>
      <c r="L10" s="293">
        <v>0</v>
      </c>
      <c r="M10" s="293">
        <v>0</v>
      </c>
      <c r="N10" s="293">
        <v>0</v>
      </c>
      <c r="O10" s="293">
        <v>0</v>
      </c>
      <c r="P10" s="293">
        <v>0</v>
      </c>
      <c r="Q10" s="293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0</v>
      </c>
      <c r="AA10" s="132">
        <f t="shared" si="0"/>
        <v>0</v>
      </c>
      <c r="AB10" s="303">
        <f t="shared" si="1"/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304">
        <v>0</v>
      </c>
    </row>
    <row r="11" spans="1:34" s="18" customFormat="1" ht="15" thickBot="1">
      <c r="A11" s="94">
        <v>40427</v>
      </c>
      <c r="B11" s="85" t="s">
        <v>159</v>
      </c>
      <c r="C11" s="122" t="s">
        <v>168</v>
      </c>
      <c r="D11" s="159" t="s">
        <v>208</v>
      </c>
      <c r="E11" s="323">
        <v>0.044444444444444446</v>
      </c>
      <c r="F11" s="24" t="s">
        <v>10</v>
      </c>
      <c r="G11" s="24" t="s">
        <v>11</v>
      </c>
      <c r="J11" s="293"/>
      <c r="K11" s="293">
        <v>0</v>
      </c>
      <c r="L11" s="293">
        <v>0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0</v>
      </c>
      <c r="Z11" s="293">
        <v>0</v>
      </c>
      <c r="AA11" s="132">
        <f t="shared" si="0"/>
        <v>0</v>
      </c>
      <c r="AB11" s="303">
        <f t="shared" si="1"/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304">
        <v>0</v>
      </c>
    </row>
    <row r="12" spans="1:34" s="18" customFormat="1" ht="15" thickBot="1">
      <c r="A12" s="94">
        <v>40427</v>
      </c>
      <c r="B12" s="85" t="s">
        <v>160</v>
      </c>
      <c r="C12" s="122" t="s">
        <v>169</v>
      </c>
      <c r="D12" s="159" t="s">
        <v>209</v>
      </c>
      <c r="E12" s="323">
        <v>0.044444444444444446</v>
      </c>
      <c r="F12" s="24" t="s">
        <v>10</v>
      </c>
      <c r="G12" s="24" t="s">
        <v>11</v>
      </c>
      <c r="J12" s="293"/>
      <c r="K12" s="293">
        <v>0</v>
      </c>
      <c r="L12" s="293">
        <v>0</v>
      </c>
      <c r="M12" s="293">
        <v>0</v>
      </c>
      <c r="N12" s="293">
        <v>0</v>
      </c>
      <c r="O12" s="293">
        <v>0</v>
      </c>
      <c r="P12" s="293">
        <v>0</v>
      </c>
      <c r="Q12" s="293">
        <v>0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0</v>
      </c>
      <c r="X12" s="293">
        <v>0</v>
      </c>
      <c r="Y12" s="293">
        <v>0</v>
      </c>
      <c r="Z12" s="293">
        <v>0</v>
      </c>
      <c r="AA12" s="132">
        <f t="shared" si="0"/>
        <v>0</v>
      </c>
      <c r="AB12" s="303">
        <f t="shared" si="1"/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304">
        <v>0</v>
      </c>
    </row>
    <row r="13" spans="1:34" s="18" customFormat="1" ht="15" thickBot="1">
      <c r="A13" s="94">
        <v>40427</v>
      </c>
      <c r="B13" s="85" t="s">
        <v>161</v>
      </c>
      <c r="C13" s="134" t="s">
        <v>170</v>
      </c>
      <c r="D13" s="159" t="s">
        <v>210</v>
      </c>
      <c r="E13" s="323">
        <v>0.044444444444444446</v>
      </c>
      <c r="F13" s="24" t="s">
        <v>10</v>
      </c>
      <c r="G13" s="24" t="s">
        <v>11</v>
      </c>
      <c r="J13" s="293"/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132">
        <f aca="true" t="shared" si="2" ref="AA13:AA36">SUM(K13:Z13)</f>
        <v>0</v>
      </c>
      <c r="AB13" s="303">
        <f aca="true" t="shared" si="3" ref="AB13:AB36">SUM(P13:Z13)</f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304">
        <v>0</v>
      </c>
    </row>
    <row r="14" spans="1:34" s="18" customFormat="1" ht="15" thickBot="1">
      <c r="A14" s="94">
        <v>40427</v>
      </c>
      <c r="B14" s="85" t="s">
        <v>162</v>
      </c>
      <c r="C14" s="122" t="s">
        <v>171</v>
      </c>
      <c r="D14" s="159" t="s">
        <v>211</v>
      </c>
      <c r="E14" s="323">
        <v>0.044444444444444446</v>
      </c>
      <c r="F14" s="24" t="s">
        <v>10</v>
      </c>
      <c r="G14" s="24" t="s">
        <v>11</v>
      </c>
      <c r="J14" s="293"/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132">
        <f t="shared" si="2"/>
        <v>0</v>
      </c>
      <c r="AB14" s="303">
        <f t="shared" si="3"/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304">
        <v>0</v>
      </c>
    </row>
    <row r="15" spans="1:34" s="18" customFormat="1" ht="15" thickBot="1">
      <c r="A15" s="94">
        <v>40427</v>
      </c>
      <c r="B15" s="85" t="s">
        <v>163</v>
      </c>
      <c r="C15" s="122" t="s">
        <v>172</v>
      </c>
      <c r="D15" s="159" t="s">
        <v>214</v>
      </c>
      <c r="E15" s="324">
        <v>0.5569444444444445</v>
      </c>
      <c r="F15" s="24" t="s">
        <v>13</v>
      </c>
      <c r="G15" s="24" t="s">
        <v>12</v>
      </c>
      <c r="J15" s="293"/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132">
        <f t="shared" si="2"/>
        <v>0</v>
      </c>
      <c r="AB15" s="303">
        <f t="shared" si="3"/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304">
        <v>0</v>
      </c>
    </row>
    <row r="16" spans="1:34" s="18" customFormat="1" ht="15" thickBot="1">
      <c r="A16" s="94">
        <v>40427</v>
      </c>
      <c r="B16" s="85" t="s">
        <v>164</v>
      </c>
      <c r="C16" s="122" t="s">
        <v>173</v>
      </c>
      <c r="D16" s="159" t="s">
        <v>215</v>
      </c>
      <c r="E16" s="324">
        <v>0.5569444444444445</v>
      </c>
      <c r="F16" s="24" t="s">
        <v>13</v>
      </c>
      <c r="G16" s="24" t="s">
        <v>12</v>
      </c>
      <c r="J16" s="293"/>
      <c r="K16" s="293">
        <v>0</v>
      </c>
      <c r="L16" s="293">
        <v>0.012529717613090224</v>
      </c>
      <c r="M16" s="293">
        <v>0.025848144203256228</v>
      </c>
      <c r="N16" s="293">
        <v>0.006309671816606236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132">
        <f t="shared" si="2"/>
        <v>0.044687533632952685</v>
      </c>
      <c r="AB16" s="303">
        <f t="shared" si="3"/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304">
        <v>0</v>
      </c>
    </row>
    <row r="17" spans="1:34" s="18" customFormat="1" ht="15" thickBot="1">
      <c r="A17" s="94">
        <v>40427</v>
      </c>
      <c r="B17" s="85" t="s">
        <v>165</v>
      </c>
      <c r="C17" s="134" t="s">
        <v>174</v>
      </c>
      <c r="D17" s="159" t="s">
        <v>218</v>
      </c>
      <c r="E17" s="324">
        <v>0.5569444444444445</v>
      </c>
      <c r="F17" s="24" t="s">
        <v>13</v>
      </c>
      <c r="G17" s="24" t="s">
        <v>12</v>
      </c>
      <c r="J17" s="293"/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132">
        <f t="shared" si="2"/>
        <v>0</v>
      </c>
      <c r="AB17" s="303">
        <f t="shared" si="3"/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304">
        <v>0</v>
      </c>
    </row>
    <row r="18" spans="1:34" s="18" customFormat="1" ht="15" thickBot="1">
      <c r="A18" s="94">
        <v>40427</v>
      </c>
      <c r="B18" s="85" t="s">
        <v>166</v>
      </c>
      <c r="C18" s="122" t="s">
        <v>175</v>
      </c>
      <c r="D18" s="159" t="s">
        <v>219</v>
      </c>
      <c r="E18" s="324">
        <v>0.5569444444444445</v>
      </c>
      <c r="F18" s="24" t="s">
        <v>13</v>
      </c>
      <c r="G18" s="24" t="s">
        <v>12</v>
      </c>
      <c r="J18" s="293"/>
      <c r="K18" s="293">
        <v>0</v>
      </c>
      <c r="L18" s="293">
        <v>0.08467248117613307</v>
      </c>
      <c r="M18" s="293">
        <v>0.061366252957028446</v>
      </c>
      <c r="N18" s="293">
        <v>0.019012975652427468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132">
        <f t="shared" si="2"/>
        <v>0.16505170978558897</v>
      </c>
      <c r="AB18" s="303">
        <f t="shared" si="3"/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304">
        <v>0</v>
      </c>
    </row>
    <row r="19" spans="1:34" s="18" customFormat="1" ht="15" thickBot="1">
      <c r="A19" s="94">
        <v>40427</v>
      </c>
      <c r="B19" s="85" t="s">
        <v>167</v>
      </c>
      <c r="C19" s="122" t="s">
        <v>176</v>
      </c>
      <c r="D19" s="159" t="s">
        <v>220</v>
      </c>
      <c r="E19" s="324">
        <v>0.5569444444444445</v>
      </c>
      <c r="F19" s="24" t="s">
        <v>13</v>
      </c>
      <c r="G19" s="24" t="s">
        <v>12</v>
      </c>
      <c r="J19" s="293"/>
      <c r="K19" s="293">
        <v>0</v>
      </c>
      <c r="L19" s="293">
        <v>0.08105662403252986</v>
      </c>
      <c r="M19" s="293">
        <v>0.06322944887134697</v>
      </c>
      <c r="N19" s="293">
        <v>0.020672320287917125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132">
        <f t="shared" si="2"/>
        <v>0.16495839319179398</v>
      </c>
      <c r="AB19" s="303">
        <f t="shared" si="3"/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304">
        <v>0</v>
      </c>
    </row>
    <row r="20" spans="1:34" s="18" customFormat="1" ht="15" thickBot="1">
      <c r="A20" s="94">
        <v>40428</v>
      </c>
      <c r="B20" s="85" t="s">
        <v>177</v>
      </c>
      <c r="C20" s="122" t="s">
        <v>186</v>
      </c>
      <c r="D20" s="159" t="s">
        <v>221</v>
      </c>
      <c r="E20" s="320">
        <v>0.5972222222222222</v>
      </c>
      <c r="F20" s="24" t="s">
        <v>14</v>
      </c>
      <c r="G20" s="24" t="s">
        <v>15</v>
      </c>
      <c r="J20" s="293"/>
      <c r="K20" s="293">
        <v>0</v>
      </c>
      <c r="L20" s="293">
        <v>0.07245955601942917</v>
      </c>
      <c r="M20" s="293">
        <v>0.044137730319938985</v>
      </c>
      <c r="N20" s="293">
        <v>0.01005459435590703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>
        <v>0</v>
      </c>
      <c r="AA20" s="132">
        <f t="shared" si="2"/>
        <v>0.1266518806952752</v>
      </c>
      <c r="AB20" s="303">
        <f t="shared" si="3"/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304">
        <v>0</v>
      </c>
    </row>
    <row r="21" spans="1:34" s="18" customFormat="1" ht="15" thickBot="1">
      <c r="A21" s="94">
        <v>40428</v>
      </c>
      <c r="B21" s="85" t="s">
        <v>178</v>
      </c>
      <c r="C21" s="122" t="s">
        <v>187</v>
      </c>
      <c r="D21" s="159" t="s">
        <v>222</v>
      </c>
      <c r="E21" s="320">
        <v>0.5972222222222222</v>
      </c>
      <c r="F21" s="24" t="s">
        <v>14</v>
      </c>
      <c r="G21" s="24" t="s">
        <v>15</v>
      </c>
      <c r="J21" s="293"/>
      <c r="K21" s="293">
        <v>0.010349380635521814</v>
      </c>
      <c r="L21" s="293">
        <v>0.14582836741430533</v>
      </c>
      <c r="M21" s="293">
        <v>0.08956409944578607</v>
      </c>
      <c r="N21" s="293">
        <v>0.02324414948140169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132">
        <f t="shared" si="2"/>
        <v>0.2689859969770149</v>
      </c>
      <c r="AB21" s="303">
        <f t="shared" si="3"/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304">
        <v>0</v>
      </c>
    </row>
    <row r="22" spans="1:34" s="18" customFormat="1" ht="15" thickBot="1">
      <c r="A22" s="94">
        <v>40428</v>
      </c>
      <c r="B22" s="85" t="s">
        <v>179</v>
      </c>
      <c r="C22" s="134" t="s">
        <v>188</v>
      </c>
      <c r="D22" s="159" t="s">
        <v>223</v>
      </c>
      <c r="E22" s="320">
        <v>0.5972222222222222</v>
      </c>
      <c r="F22" s="24" t="s">
        <v>14</v>
      </c>
      <c r="G22" s="24" t="s">
        <v>15</v>
      </c>
      <c r="J22" s="293"/>
      <c r="K22" s="293">
        <v>0</v>
      </c>
      <c r="L22" s="293">
        <v>0.21338376239830603</v>
      </c>
      <c r="M22" s="293">
        <v>0.12114324454846019</v>
      </c>
      <c r="N22" s="293">
        <v>0.03268564954121624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132">
        <f t="shared" si="2"/>
        <v>0.36721265648798246</v>
      </c>
      <c r="AB22" s="303">
        <f t="shared" si="3"/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304">
        <v>0</v>
      </c>
    </row>
    <row r="23" spans="1:34" s="18" customFormat="1" ht="15" thickBot="1">
      <c r="A23" s="94">
        <v>40428</v>
      </c>
      <c r="B23" s="85" t="s">
        <v>180</v>
      </c>
      <c r="C23" s="122" t="s">
        <v>189</v>
      </c>
      <c r="D23" s="159" t="s">
        <v>224</v>
      </c>
      <c r="E23" s="320">
        <v>0.5972222222222222</v>
      </c>
      <c r="F23" s="24" t="s">
        <v>14</v>
      </c>
      <c r="G23" s="24" t="s">
        <v>15</v>
      </c>
      <c r="J23" s="293"/>
      <c r="K23" s="293">
        <v>0.012037726849814759</v>
      </c>
      <c r="L23" s="293">
        <v>0.20086131553579045</v>
      </c>
      <c r="M23" s="293">
        <v>0.13491339148660314</v>
      </c>
      <c r="N23" s="293">
        <v>0.029153362734659193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132">
        <f t="shared" si="2"/>
        <v>0.3769657966068675</v>
      </c>
      <c r="AB23" s="303">
        <f t="shared" si="3"/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304">
        <v>0</v>
      </c>
    </row>
    <row r="24" spans="1:34" s="18" customFormat="1" ht="15" thickBot="1">
      <c r="A24" s="94">
        <v>40428</v>
      </c>
      <c r="B24" s="85" t="s">
        <v>181</v>
      </c>
      <c r="C24" s="122" t="s">
        <v>190</v>
      </c>
      <c r="D24" s="159" t="s">
        <v>225</v>
      </c>
      <c r="E24" s="321">
        <v>0.6611111111111111</v>
      </c>
      <c r="F24" s="24" t="s">
        <v>17</v>
      </c>
      <c r="G24" s="24" t="s">
        <v>16</v>
      </c>
      <c r="J24" s="293"/>
      <c r="K24" s="293">
        <v>0.0059258254422526555</v>
      </c>
      <c r="L24" s="293">
        <v>0.21303980273898931</v>
      </c>
      <c r="M24" s="293">
        <v>0.10704754336092812</v>
      </c>
      <c r="N24" s="293">
        <v>0.030324918848318384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132">
        <f t="shared" si="2"/>
        <v>0.35633809039048847</v>
      </c>
      <c r="AB24" s="303">
        <f t="shared" si="3"/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304">
        <v>0</v>
      </c>
    </row>
    <row r="25" spans="1:34" s="18" customFormat="1" ht="15" thickBot="1">
      <c r="A25" s="94">
        <v>40428</v>
      </c>
      <c r="B25" s="85" t="s">
        <v>182</v>
      </c>
      <c r="C25" s="122" t="s">
        <v>191</v>
      </c>
      <c r="D25" s="159" t="s">
        <v>226</v>
      </c>
      <c r="E25" s="321">
        <v>0.6611111111111111</v>
      </c>
      <c r="F25" s="24" t="s">
        <v>17</v>
      </c>
      <c r="G25" s="24" t="s">
        <v>16</v>
      </c>
      <c r="J25" s="293"/>
      <c r="K25" s="293">
        <v>0.00973162915823622</v>
      </c>
      <c r="L25" s="293">
        <v>0.18304471057658617</v>
      </c>
      <c r="M25" s="293">
        <v>0.10339002927579152</v>
      </c>
      <c r="N25" s="293">
        <v>0.025373209824910422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132">
        <f t="shared" si="2"/>
        <v>0.3215395788355243</v>
      </c>
      <c r="AB25" s="303">
        <f t="shared" si="3"/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304">
        <v>0</v>
      </c>
    </row>
    <row r="26" spans="1:34" s="18" customFormat="1" ht="15" thickBot="1">
      <c r="A26" s="94">
        <v>40428</v>
      </c>
      <c r="B26" s="85" t="s">
        <v>183</v>
      </c>
      <c r="C26" s="122" t="s">
        <v>192</v>
      </c>
      <c r="D26" s="159" t="s">
        <v>227</v>
      </c>
      <c r="E26" s="321">
        <v>0.6611111111111111</v>
      </c>
      <c r="F26" s="24" t="s">
        <v>17</v>
      </c>
      <c r="G26" s="24" t="s">
        <v>16</v>
      </c>
      <c r="J26" s="293"/>
      <c r="K26" s="293">
        <v>0.014662299764610462</v>
      </c>
      <c r="L26" s="293">
        <v>0.013001613344030187</v>
      </c>
      <c r="M26" s="293">
        <v>0.004130425199904786</v>
      </c>
      <c r="N26" s="293">
        <v>0</v>
      </c>
      <c r="O26" s="293">
        <v>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132">
        <f t="shared" si="2"/>
        <v>0.03179433830854544</v>
      </c>
      <c r="AB26" s="303">
        <f t="shared" si="3"/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304">
        <v>0</v>
      </c>
    </row>
    <row r="27" spans="1:34" s="18" customFormat="1" ht="15" thickBot="1">
      <c r="A27" s="94">
        <v>40428</v>
      </c>
      <c r="B27" s="85" t="s">
        <v>184</v>
      </c>
      <c r="C27" s="122" t="s">
        <v>193</v>
      </c>
      <c r="D27" s="159" t="s">
        <v>228</v>
      </c>
      <c r="E27" s="321">
        <v>0.6611111111111111</v>
      </c>
      <c r="F27" s="24" t="s">
        <v>17</v>
      </c>
      <c r="G27" s="24" t="s">
        <v>16</v>
      </c>
      <c r="J27" s="293"/>
      <c r="K27" s="293">
        <v>0</v>
      </c>
      <c r="L27" s="293">
        <v>0.010585878501207392</v>
      </c>
      <c r="M27" s="293">
        <v>0.009755899031374075</v>
      </c>
      <c r="N27" s="293">
        <v>0.006537908455353671</v>
      </c>
      <c r="O27" s="293">
        <v>0</v>
      </c>
      <c r="P27" s="293">
        <v>0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0</v>
      </c>
      <c r="X27" s="293">
        <v>0</v>
      </c>
      <c r="Y27" s="293">
        <v>0</v>
      </c>
      <c r="Z27" s="293">
        <v>0</v>
      </c>
      <c r="AA27" s="132">
        <f t="shared" si="2"/>
        <v>0.026879685987935137</v>
      </c>
      <c r="AB27" s="303">
        <f t="shared" si="3"/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304">
        <v>0</v>
      </c>
    </row>
    <row r="28" spans="1:34" s="18" customFormat="1" ht="15" thickBot="1">
      <c r="A28" s="94">
        <v>40428</v>
      </c>
      <c r="B28" s="85" t="s">
        <v>185</v>
      </c>
      <c r="C28" s="122" t="s">
        <v>194</v>
      </c>
      <c r="D28" s="159" t="s">
        <v>229</v>
      </c>
      <c r="E28" s="321">
        <v>0.6611111111111111</v>
      </c>
      <c r="F28" s="24" t="s">
        <v>17</v>
      </c>
      <c r="G28" s="24" t="s">
        <v>16</v>
      </c>
      <c r="J28" s="293"/>
      <c r="K28" s="293">
        <v>0</v>
      </c>
      <c r="L28" s="293">
        <v>0</v>
      </c>
      <c r="M28" s="293">
        <v>0</v>
      </c>
      <c r="N28" s="293">
        <v>0</v>
      </c>
      <c r="O28" s="293">
        <v>0</v>
      </c>
      <c r="P28" s="293">
        <v>0</v>
      </c>
      <c r="Q28" s="293">
        <v>0</v>
      </c>
      <c r="R28" s="293">
        <v>0</v>
      </c>
      <c r="S28" s="293">
        <v>0</v>
      </c>
      <c r="T28" s="293">
        <v>0</v>
      </c>
      <c r="U28" s="293">
        <v>0</v>
      </c>
      <c r="V28" s="293">
        <v>0</v>
      </c>
      <c r="W28" s="293">
        <v>0</v>
      </c>
      <c r="X28" s="293">
        <v>0</v>
      </c>
      <c r="Y28" s="293">
        <v>0</v>
      </c>
      <c r="Z28" s="293">
        <v>0</v>
      </c>
      <c r="AA28" s="132">
        <f t="shared" si="2"/>
        <v>0</v>
      </c>
      <c r="AB28" s="303">
        <f t="shared" si="3"/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304">
        <v>0</v>
      </c>
    </row>
    <row r="29" spans="1:34" ht="15" thickBot="1">
      <c r="A29" s="263">
        <v>40431</v>
      </c>
      <c r="B29" s="247" t="s">
        <v>235</v>
      </c>
      <c r="C29" s="325" t="s">
        <v>243</v>
      </c>
      <c r="D29" s="159" t="s">
        <v>256</v>
      </c>
      <c r="E29" s="323">
        <v>0.04513888888888889</v>
      </c>
      <c r="F29" s="24" t="s">
        <v>18</v>
      </c>
      <c r="G29" s="24" t="s">
        <v>19</v>
      </c>
      <c r="J29" s="284"/>
      <c r="K29" s="284">
        <v>0.09129764654923476</v>
      </c>
      <c r="L29" s="284">
        <v>0.015095202858792954</v>
      </c>
      <c r="M29" s="284">
        <v>0.014833688276061218</v>
      </c>
      <c r="N29" s="284">
        <v>0.004532919434016749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132">
        <f t="shared" si="2"/>
        <v>0.12575945711810568</v>
      </c>
      <c r="AB29" s="303">
        <f t="shared" si="3"/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304">
        <v>0</v>
      </c>
    </row>
    <row r="30" spans="1:34" ht="15" thickBot="1">
      <c r="A30" s="263">
        <v>40431</v>
      </c>
      <c r="B30" s="247" t="s">
        <v>236</v>
      </c>
      <c r="C30" s="325" t="s">
        <v>244</v>
      </c>
      <c r="D30" s="159" t="s">
        <v>26</v>
      </c>
      <c r="E30" s="323">
        <v>0.04513888888888889</v>
      </c>
      <c r="F30" s="24" t="s">
        <v>18</v>
      </c>
      <c r="G30" s="24" t="s">
        <v>19</v>
      </c>
      <c r="J30" s="284"/>
      <c r="K30" s="284">
        <v>0.009550580997949419</v>
      </c>
      <c r="L30" s="284">
        <v>0.009485076327181591</v>
      </c>
      <c r="M30" s="284">
        <v>0.011738437001594897</v>
      </c>
      <c r="N30" s="284">
        <v>0.0035896559580770107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132">
        <f t="shared" si="2"/>
        <v>0.034363750284802916</v>
      </c>
      <c r="AB30" s="303">
        <f t="shared" si="3"/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304">
        <v>0</v>
      </c>
    </row>
    <row r="31" spans="1:34" ht="15" thickBot="1">
      <c r="A31" s="263">
        <v>40431</v>
      </c>
      <c r="B31" s="247" t="s">
        <v>237</v>
      </c>
      <c r="C31" s="325" t="s">
        <v>245</v>
      </c>
      <c r="D31" s="159" t="s">
        <v>27</v>
      </c>
      <c r="E31" s="323">
        <v>0.04513888888888889</v>
      </c>
      <c r="F31" s="24" t="s">
        <v>18</v>
      </c>
      <c r="G31" s="24" t="s">
        <v>19</v>
      </c>
      <c r="J31" s="284"/>
      <c r="K31" s="284">
        <v>0</v>
      </c>
      <c r="L31" s="284">
        <v>0.01021234474794372</v>
      </c>
      <c r="M31" s="284">
        <v>0.010114774575192666</v>
      </c>
      <c r="N31" s="284">
        <v>0.008342249770215172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132">
        <f t="shared" si="2"/>
        <v>0.02866936909335156</v>
      </c>
      <c r="AB31" s="303">
        <f t="shared" si="3"/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304">
        <v>0</v>
      </c>
    </row>
    <row r="32" spans="1:34" ht="15" thickBot="1">
      <c r="A32" s="263">
        <v>40431</v>
      </c>
      <c r="B32" s="247" t="s">
        <v>238</v>
      </c>
      <c r="C32" s="325" t="s">
        <v>246</v>
      </c>
      <c r="D32" s="159" t="s">
        <v>28</v>
      </c>
      <c r="E32" s="323">
        <v>0.04513888888888889</v>
      </c>
      <c r="F32" s="24" t="s">
        <v>18</v>
      </c>
      <c r="G32" s="24" t="s">
        <v>19</v>
      </c>
      <c r="J32" s="284"/>
      <c r="K32" s="284">
        <v>0.018444781891124116</v>
      </c>
      <c r="L32" s="284">
        <v>0.014358027352484148</v>
      </c>
      <c r="M32" s="284">
        <v>0.012337958569125989</v>
      </c>
      <c r="N32" s="284">
        <v>0.0037759747258156364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132">
        <f t="shared" si="2"/>
        <v>0.04891674253854989</v>
      </c>
      <c r="AB32" s="303">
        <f t="shared" si="3"/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304">
        <v>0</v>
      </c>
    </row>
    <row r="33" spans="1:34" ht="15" thickBot="1">
      <c r="A33" s="263">
        <v>40431</v>
      </c>
      <c r="B33" s="247" t="s">
        <v>239</v>
      </c>
      <c r="C33" s="325" t="s">
        <v>247</v>
      </c>
      <c r="D33" s="159" t="s">
        <v>29</v>
      </c>
      <c r="E33" s="323">
        <v>0.04513888888888889</v>
      </c>
      <c r="F33" s="24" t="s">
        <v>18</v>
      </c>
      <c r="G33" s="24" t="s">
        <v>19</v>
      </c>
      <c r="J33" s="284"/>
      <c r="K33" s="284">
        <v>0</v>
      </c>
      <c r="L33" s="284">
        <v>0.022577559192200558</v>
      </c>
      <c r="M33" s="284">
        <v>0.019487334610027857</v>
      </c>
      <c r="N33" s="284">
        <v>0.006937238857938718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132">
        <f t="shared" si="2"/>
        <v>0.04900213266016713</v>
      </c>
      <c r="AB33" s="303">
        <f t="shared" si="3"/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304">
        <v>0</v>
      </c>
    </row>
    <row r="34" spans="1:34" ht="15" thickBot="1">
      <c r="A34" s="263">
        <v>40431</v>
      </c>
      <c r="B34" s="247" t="s">
        <v>240</v>
      </c>
      <c r="C34" s="325" t="s">
        <v>248</v>
      </c>
      <c r="D34" s="159" t="s">
        <v>30</v>
      </c>
      <c r="E34" s="323">
        <v>0.04513888888888889</v>
      </c>
      <c r="F34" s="24" t="s">
        <v>18</v>
      </c>
      <c r="G34" s="24" t="s">
        <v>19</v>
      </c>
      <c r="J34" s="284"/>
      <c r="K34" s="284">
        <v>0</v>
      </c>
      <c r="L34" s="284">
        <v>0.01600133889489675</v>
      </c>
      <c r="M34" s="284">
        <v>0.01084719432857854</v>
      </c>
      <c r="N34" s="284">
        <v>0.0035788832243335567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132">
        <f t="shared" si="2"/>
        <v>0.030427416447808848</v>
      </c>
      <c r="AB34" s="303">
        <f t="shared" si="3"/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304">
        <v>0</v>
      </c>
    </row>
    <row r="35" spans="1:34" ht="15" thickBot="1">
      <c r="A35" s="263">
        <v>40431</v>
      </c>
      <c r="B35" s="247" t="s">
        <v>241</v>
      </c>
      <c r="C35" s="325" t="s">
        <v>249</v>
      </c>
      <c r="D35" s="159" t="s">
        <v>31</v>
      </c>
      <c r="E35" s="323">
        <v>0.04513888888888889</v>
      </c>
      <c r="F35" s="24" t="s">
        <v>18</v>
      </c>
      <c r="G35" s="24" t="s">
        <v>19</v>
      </c>
      <c r="J35" s="284"/>
      <c r="K35" s="284">
        <v>0.03180051916081189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132">
        <f t="shared" si="2"/>
        <v>0.03180051916081189</v>
      </c>
      <c r="AB35" s="303">
        <f t="shared" si="3"/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304">
        <v>0</v>
      </c>
    </row>
    <row r="36" spans="1:34" ht="15" thickBot="1">
      <c r="A36" s="263">
        <v>40431</v>
      </c>
      <c r="B36" s="247" t="s">
        <v>242</v>
      </c>
      <c r="C36" s="325" t="s">
        <v>250</v>
      </c>
      <c r="D36" s="159" t="s">
        <v>32</v>
      </c>
      <c r="E36" s="323">
        <v>0.04513888888888889</v>
      </c>
      <c r="F36" s="24" t="s">
        <v>18</v>
      </c>
      <c r="G36" s="24" t="s">
        <v>19</v>
      </c>
      <c r="J36" s="284"/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132">
        <f t="shared" si="2"/>
        <v>0</v>
      </c>
      <c r="AB36" s="303">
        <f t="shared" si="3"/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304">
        <v>0</v>
      </c>
    </row>
    <row r="37" spans="1:34" ht="12.75">
      <c r="A37" s="263"/>
      <c r="C37" s="325"/>
      <c r="J37" s="284"/>
      <c r="AB37" s="247"/>
      <c r="AH37" s="247"/>
    </row>
    <row r="38" ht="12.75">
      <c r="A38" s="263"/>
    </row>
    <row r="39" ht="12.75">
      <c r="A39" s="263"/>
    </row>
    <row r="40" ht="12.75">
      <c r="A40" s="263"/>
    </row>
  </sheetData>
  <sheetProtection/>
  <mergeCells count="14">
    <mergeCell ref="K1:AA1"/>
    <mergeCell ref="F1:G1"/>
    <mergeCell ref="H1:J1"/>
    <mergeCell ref="A1:A2"/>
    <mergeCell ref="B1:B2"/>
    <mergeCell ref="E1:E2"/>
    <mergeCell ref="D1:D2"/>
    <mergeCell ref="C1:C2"/>
    <mergeCell ref="AG1:AG2"/>
    <mergeCell ref="AH1:AH2"/>
    <mergeCell ref="AC1:AC2"/>
    <mergeCell ref="AD1:AD2"/>
    <mergeCell ref="AE1:AE2"/>
    <mergeCell ref="AF1:AF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57"/>
  <sheetViews>
    <sheetView workbookViewId="0" topLeftCell="A1">
      <pane xSplit="2" ySplit="2" topLeftCell="C36" activePane="bottomRight" state="frozen"/>
      <selection pane="topLeft" activeCell="B439" sqref="B439"/>
      <selection pane="topRight" activeCell="B439" sqref="B439"/>
      <selection pane="bottomLeft" activeCell="B439" sqref="B439"/>
      <selection pane="bottomRight" activeCell="B439" sqref="B439"/>
    </sheetView>
  </sheetViews>
  <sheetFormatPr defaultColWidth="9.140625" defaultRowHeight="12.75"/>
  <cols>
    <col min="1" max="1" width="10.140625" style="247" customWidth="1"/>
    <col min="2" max="2" width="17.28125" style="247" customWidth="1"/>
    <col min="3" max="3" width="33.7109375" style="12" customWidth="1"/>
    <col min="4" max="4" width="11.00390625" style="266" customWidth="1"/>
    <col min="5" max="5" width="14.421875" style="247" customWidth="1"/>
    <col min="6" max="6" width="19.8515625" style="266" customWidth="1"/>
    <col min="7" max="7" width="21.421875" style="266" customWidth="1"/>
    <col min="8" max="9" width="9.140625" style="247" customWidth="1"/>
    <col min="10" max="10" width="12.421875" style="247" customWidth="1"/>
    <col min="11" max="11" width="9.140625" style="284" customWidth="1"/>
    <col min="12" max="12" width="11.140625" style="284" customWidth="1"/>
    <col min="13" max="13" width="12.00390625" style="284" customWidth="1"/>
    <col min="14" max="14" width="9.140625" style="284" customWidth="1"/>
    <col min="15" max="15" width="12.7109375" style="284" customWidth="1"/>
    <col min="16" max="16" width="13.00390625" style="284" customWidth="1"/>
    <col min="17" max="17" width="18.421875" style="284" customWidth="1"/>
    <col min="18" max="18" width="15.421875" style="284" customWidth="1"/>
    <col min="19" max="19" width="16.00390625" style="284" customWidth="1"/>
    <col min="20" max="20" width="16.28125" style="284" customWidth="1"/>
    <col min="21" max="21" width="14.28125" style="284" customWidth="1"/>
    <col min="22" max="22" width="21.28125" style="284" customWidth="1"/>
    <col min="23" max="23" width="17.421875" style="284" customWidth="1"/>
    <col min="24" max="24" width="9.140625" style="284" customWidth="1"/>
    <col min="25" max="25" width="10.7109375" style="284" customWidth="1"/>
    <col min="26" max="26" width="9.140625" style="284" customWidth="1"/>
    <col min="27" max="27" width="16.00390625" style="284" customWidth="1"/>
    <col min="28" max="28" width="22.140625" style="284" customWidth="1"/>
    <col min="29" max="29" width="14.421875" style="43" customWidth="1"/>
    <col min="30" max="33" width="9.28125" style="43" bestFit="1" customWidth="1"/>
    <col min="34" max="34" width="10.421875" style="43" bestFit="1" customWidth="1"/>
    <col min="35" max="35" width="92.7109375" style="247" customWidth="1"/>
    <col min="36" max="16384" width="9.140625" style="247" customWidth="1"/>
  </cols>
  <sheetData>
    <row r="1" spans="1:34" ht="12.75">
      <c r="A1" s="224" t="s">
        <v>1521</v>
      </c>
      <c r="B1" s="224" t="s">
        <v>1522</v>
      </c>
      <c r="C1" s="226" t="s">
        <v>1354</v>
      </c>
      <c r="D1" s="225" t="s">
        <v>1270</v>
      </c>
      <c r="E1" s="224" t="s">
        <v>1565</v>
      </c>
      <c r="F1" s="224" t="s">
        <v>1523</v>
      </c>
      <c r="G1" s="224"/>
      <c r="H1" s="224" t="s">
        <v>1526</v>
      </c>
      <c r="I1" s="224"/>
      <c r="J1" s="224"/>
      <c r="K1" s="232" t="s">
        <v>37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148"/>
      <c r="AC1" s="246" t="s">
        <v>1573</v>
      </c>
      <c r="AD1" s="246" t="s">
        <v>1568</v>
      </c>
      <c r="AE1" s="246" t="s">
        <v>1569</v>
      </c>
      <c r="AF1" s="246" t="s">
        <v>1572</v>
      </c>
      <c r="AG1" s="246" t="s">
        <v>1570</v>
      </c>
      <c r="AH1" s="246" t="s">
        <v>1571</v>
      </c>
    </row>
    <row r="2" spans="1:34" s="248" customFormat="1" ht="12.75">
      <c r="A2" s="224"/>
      <c r="B2" s="224"/>
      <c r="C2" s="226"/>
      <c r="D2" s="225"/>
      <c r="E2" s="224"/>
      <c r="F2" s="149" t="s">
        <v>1524</v>
      </c>
      <c r="G2" s="149" t="s">
        <v>1525</v>
      </c>
      <c r="H2" s="149" t="s">
        <v>1527</v>
      </c>
      <c r="I2" s="149" t="s">
        <v>1528</v>
      </c>
      <c r="J2" s="149" t="s">
        <v>1529</v>
      </c>
      <c r="K2" s="150" t="s">
        <v>1530</v>
      </c>
      <c r="L2" s="150" t="s">
        <v>1531</v>
      </c>
      <c r="M2" s="150" t="s">
        <v>1532</v>
      </c>
      <c r="N2" s="150" t="s">
        <v>1533</v>
      </c>
      <c r="O2" s="150" t="s">
        <v>1534</v>
      </c>
      <c r="P2" s="150" t="s">
        <v>1535</v>
      </c>
      <c r="Q2" s="150" t="s">
        <v>1536</v>
      </c>
      <c r="R2" s="150" t="s">
        <v>1537</v>
      </c>
      <c r="S2" s="150" t="s">
        <v>1538</v>
      </c>
      <c r="T2" s="150" t="s">
        <v>1546</v>
      </c>
      <c r="U2" s="150" t="s">
        <v>1539</v>
      </c>
      <c r="V2" s="150" t="s">
        <v>1540</v>
      </c>
      <c r="W2" s="150" t="s">
        <v>1541</v>
      </c>
      <c r="X2" s="150" t="s">
        <v>1542</v>
      </c>
      <c r="Y2" s="150" t="s">
        <v>1543</v>
      </c>
      <c r="Z2" s="150" t="s">
        <v>1544</v>
      </c>
      <c r="AA2" s="150" t="s">
        <v>1566</v>
      </c>
      <c r="AB2" s="150" t="s">
        <v>1567</v>
      </c>
      <c r="AC2" s="207"/>
      <c r="AD2" s="207"/>
      <c r="AE2" s="207"/>
      <c r="AF2" s="207"/>
      <c r="AG2" s="207"/>
      <c r="AH2" s="207"/>
    </row>
    <row r="3" spans="1:35" ht="14.25">
      <c r="A3" s="263"/>
      <c r="B3" s="247" t="s">
        <v>33</v>
      </c>
      <c r="C3" s="67" t="s">
        <v>841</v>
      </c>
      <c r="E3" s="66"/>
      <c r="F3" s="222" t="s">
        <v>920</v>
      </c>
      <c r="G3" s="223"/>
      <c r="H3" s="19"/>
      <c r="I3" s="19"/>
      <c r="J3" s="19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71"/>
      <c r="AB3" s="252"/>
      <c r="AC3" s="72">
        <v>44.285767776748386</v>
      </c>
      <c r="AD3" s="72">
        <v>1.9514535615403976</v>
      </c>
      <c r="AE3" s="72">
        <v>2.376665532315908</v>
      </c>
      <c r="AF3" s="72">
        <v>0.6831624279939642</v>
      </c>
      <c r="AG3" s="72">
        <v>0.8320201041857543</v>
      </c>
      <c r="AH3" s="72">
        <v>0.5736140913828828</v>
      </c>
      <c r="AI3" s="70"/>
    </row>
    <row r="4" spans="1:35" ht="14.25">
      <c r="A4" s="21">
        <v>40370</v>
      </c>
      <c r="B4" s="22" t="s">
        <v>1251</v>
      </c>
      <c r="C4" s="13" t="s">
        <v>842</v>
      </c>
      <c r="D4" s="266" t="s">
        <v>1089</v>
      </c>
      <c r="E4" s="23">
        <v>0.15</v>
      </c>
      <c r="F4" s="102" t="s">
        <v>930</v>
      </c>
      <c r="G4" s="102" t="s">
        <v>931</v>
      </c>
      <c r="H4" s="234" t="s">
        <v>755</v>
      </c>
      <c r="I4" s="234"/>
      <c r="J4" s="234"/>
      <c r="K4" s="75">
        <v>0.022948739080270314</v>
      </c>
      <c r="L4" s="75">
        <v>0.005477959882758472</v>
      </c>
      <c r="M4" s="75">
        <v>0.014497029546871527</v>
      </c>
      <c r="N4" s="75">
        <v>0.004128034054507277</v>
      </c>
      <c r="O4" s="75">
        <v>0</v>
      </c>
      <c r="P4" s="75">
        <v>0.008532223450608051</v>
      </c>
      <c r="Q4" s="75">
        <v>0.005839240424009885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1">
        <f>SUM(K4:Z4)</f>
        <v>0.06142322643902552</v>
      </c>
      <c r="AB4" s="252">
        <f>SUM(P4:Z4)</f>
        <v>0.014371463874617936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70"/>
    </row>
    <row r="5" spans="1:35" ht="14.25">
      <c r="A5" s="25">
        <v>40376</v>
      </c>
      <c r="B5" s="24" t="s">
        <v>1029</v>
      </c>
      <c r="C5" s="13" t="s">
        <v>1138</v>
      </c>
      <c r="D5" s="282"/>
      <c r="E5" s="84">
        <v>0.7916666666666666</v>
      </c>
      <c r="F5" s="85" t="s">
        <v>994</v>
      </c>
      <c r="G5" s="85" t="s">
        <v>995</v>
      </c>
      <c r="H5" s="283">
        <v>2.733924</v>
      </c>
      <c r="I5" s="283">
        <v>0.960129</v>
      </c>
      <c r="J5" s="283">
        <v>0.117758</v>
      </c>
      <c r="AA5" s="71">
        <f>SUM(K5:Z5)</f>
        <v>0</v>
      </c>
      <c r="AB5" s="252">
        <f>SUM(P5:Z5)</f>
        <v>0</v>
      </c>
      <c r="AC5" s="281">
        <v>64.28484468751316</v>
      </c>
      <c r="AD5" s="281" t="s">
        <v>756</v>
      </c>
      <c r="AE5" s="281" t="s">
        <v>756</v>
      </c>
      <c r="AF5" s="281" t="s">
        <v>756</v>
      </c>
      <c r="AG5" s="281" t="s">
        <v>756</v>
      </c>
      <c r="AH5" s="281">
        <v>0.33531215276617754</v>
      </c>
      <c r="AI5" s="70"/>
    </row>
    <row r="6" spans="1:35" ht="14.25">
      <c r="A6" s="25">
        <v>40376</v>
      </c>
      <c r="B6" s="24" t="s">
        <v>1030</v>
      </c>
      <c r="C6" s="13" t="s">
        <v>47</v>
      </c>
      <c r="D6" s="282"/>
      <c r="E6" s="84">
        <v>0.7951388888888888</v>
      </c>
      <c r="F6" s="85" t="s">
        <v>996</v>
      </c>
      <c r="G6" s="85" t="s">
        <v>997</v>
      </c>
      <c r="H6" s="86">
        <v>2.721207</v>
      </c>
      <c r="I6" s="86">
        <v>0.939433</v>
      </c>
      <c r="J6" s="86">
        <v>0.117856</v>
      </c>
      <c r="AA6" s="71">
        <f>SUM(K6:Z6)</f>
        <v>0</v>
      </c>
      <c r="AB6" s="252">
        <f>SUM(P6:Z6)</f>
        <v>0</v>
      </c>
      <c r="AC6" s="281">
        <v>42.05919885244632</v>
      </c>
      <c r="AD6" s="281" t="s">
        <v>756</v>
      </c>
      <c r="AE6" s="281" t="s">
        <v>756</v>
      </c>
      <c r="AF6" s="281" t="s">
        <v>756</v>
      </c>
      <c r="AG6" s="281" t="s">
        <v>756</v>
      </c>
      <c r="AH6" s="281">
        <v>0.40435867973479256</v>
      </c>
      <c r="AI6" s="70"/>
    </row>
    <row r="7" spans="1:35" ht="28.5" customHeight="1">
      <c r="A7" s="25">
        <v>40376</v>
      </c>
      <c r="B7" s="24" t="s">
        <v>763</v>
      </c>
      <c r="C7" s="13" t="s">
        <v>1138</v>
      </c>
      <c r="D7" s="266" t="s">
        <v>764</v>
      </c>
      <c r="E7" s="84">
        <v>0.9340277777777778</v>
      </c>
      <c r="F7" s="85" t="s">
        <v>697</v>
      </c>
      <c r="G7" s="85" t="s">
        <v>698</v>
      </c>
      <c r="H7" s="228" t="s">
        <v>699</v>
      </c>
      <c r="I7" s="229"/>
      <c r="J7" s="230"/>
      <c r="K7" s="189">
        <v>0.16549432866463518</v>
      </c>
      <c r="L7" s="189">
        <v>0.006456929756823867</v>
      </c>
      <c r="M7" s="189">
        <v>0.04413813273652913</v>
      </c>
      <c r="N7" s="189">
        <v>0.008198975321714763</v>
      </c>
      <c r="O7" s="189">
        <v>0.0522992375024854</v>
      </c>
      <c r="P7" s="189">
        <v>0.008349569721423027</v>
      </c>
      <c r="Q7" s="189">
        <v>0.005397905848958713</v>
      </c>
      <c r="R7" s="189">
        <v>0.0225114912465001</v>
      </c>
      <c r="S7" s="189">
        <v>0.01223120988247199</v>
      </c>
      <c r="T7" s="189">
        <v>0</v>
      </c>
      <c r="U7" s="189">
        <v>0.006631494807944906</v>
      </c>
      <c r="V7" s="189">
        <v>0.03254024069778187</v>
      </c>
      <c r="W7" s="189">
        <v>0.04739900431966978</v>
      </c>
      <c r="X7" s="189">
        <v>0</v>
      </c>
      <c r="Y7" s="189">
        <v>0</v>
      </c>
      <c r="Z7" s="189">
        <v>0</v>
      </c>
      <c r="AA7" s="71">
        <f>SUM(K7:Z7)</f>
        <v>0.41164852050693873</v>
      </c>
      <c r="AB7" s="252">
        <f>SUM(P7:Z7)</f>
        <v>0.13506091652475039</v>
      </c>
      <c r="AC7" s="43">
        <v>0</v>
      </c>
      <c r="AD7" s="43">
        <v>1.5641453466814979</v>
      </c>
      <c r="AE7" s="43">
        <v>2.3035103510351034</v>
      </c>
      <c r="AF7" s="43">
        <v>0.6593466708346358</v>
      </c>
      <c r="AG7" s="43">
        <v>0.971017101710171</v>
      </c>
      <c r="AH7" s="43">
        <v>1.0912233152883801</v>
      </c>
      <c r="AI7" s="286"/>
    </row>
    <row r="8" spans="1:35" ht="28.5" customHeight="1">
      <c r="A8" s="25">
        <v>40377</v>
      </c>
      <c r="B8" s="24" t="s">
        <v>771</v>
      </c>
      <c r="C8" s="13" t="s">
        <v>1138</v>
      </c>
      <c r="D8" s="266" t="s">
        <v>772</v>
      </c>
      <c r="E8" s="84">
        <v>0.11458333333333333</v>
      </c>
      <c r="F8" s="85" t="s">
        <v>662</v>
      </c>
      <c r="G8" s="85" t="s">
        <v>663</v>
      </c>
      <c r="H8" s="231" t="s">
        <v>664</v>
      </c>
      <c r="I8" s="231"/>
      <c r="J8" s="231"/>
      <c r="K8" s="189">
        <v>0.09843591388544913</v>
      </c>
      <c r="L8" s="189">
        <v>0.005987288704551897</v>
      </c>
      <c r="M8" s="189">
        <v>0.026417384039267754</v>
      </c>
      <c r="N8" s="189">
        <v>0.004484357050143971</v>
      </c>
      <c r="O8" s="189">
        <v>0.05453320303758187</v>
      </c>
      <c r="P8" s="189">
        <v>0.007803681898920075</v>
      </c>
      <c r="Q8" s="189">
        <v>0</v>
      </c>
      <c r="R8" s="189">
        <v>0</v>
      </c>
      <c r="S8" s="189">
        <v>0</v>
      </c>
      <c r="T8" s="189">
        <v>0</v>
      </c>
      <c r="U8" s="189">
        <v>0.01069523103940292</v>
      </c>
      <c r="V8" s="189">
        <v>0.01833094610909889</v>
      </c>
      <c r="W8" s="189">
        <v>0.020135276039951706</v>
      </c>
      <c r="X8" s="189">
        <v>0</v>
      </c>
      <c r="Y8" s="189">
        <v>0</v>
      </c>
      <c r="Z8" s="189">
        <v>0</v>
      </c>
      <c r="AA8" s="71">
        <f>SUM(K8:Z8)</f>
        <v>0.24682328180436824</v>
      </c>
      <c r="AB8" s="252">
        <f>SUM(P8:Z8)</f>
        <v>0.056965135087373595</v>
      </c>
      <c r="AC8" s="43">
        <v>0</v>
      </c>
      <c r="AD8" s="43">
        <v>1.6171335769386928</v>
      </c>
      <c r="AE8" s="43">
        <v>2.0281368821292776</v>
      </c>
      <c r="AF8" s="43">
        <v>1.4934383202099737</v>
      </c>
      <c r="AG8" s="43">
        <v>1.8730038022813689</v>
      </c>
      <c r="AH8" s="43">
        <v>0.760337099791444</v>
      </c>
      <c r="AI8" s="286"/>
    </row>
    <row r="9" spans="1:35" ht="14.25">
      <c r="A9" s="25">
        <v>40377</v>
      </c>
      <c r="B9" s="24" t="s">
        <v>796</v>
      </c>
      <c r="C9" s="13" t="s">
        <v>654</v>
      </c>
      <c r="D9" s="282"/>
      <c r="E9" s="84">
        <v>0.9791666666666666</v>
      </c>
      <c r="F9" s="85" t="s">
        <v>685</v>
      </c>
      <c r="G9" s="85" t="s">
        <v>686</v>
      </c>
      <c r="H9" s="85">
        <v>2.22805</v>
      </c>
      <c r="I9" s="85">
        <v>0.212232</v>
      </c>
      <c r="J9" s="85">
        <v>0.057866</v>
      </c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68"/>
      <c r="AB9" s="252"/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286"/>
    </row>
    <row r="10" spans="1:35" ht="14.25">
      <c r="A10" s="25">
        <v>40377</v>
      </c>
      <c r="B10" s="24" t="s">
        <v>797</v>
      </c>
      <c r="C10" s="13" t="s">
        <v>655</v>
      </c>
      <c r="D10" s="282"/>
      <c r="E10" s="84">
        <v>0.020833333333333332</v>
      </c>
      <c r="F10" s="85" t="s">
        <v>687</v>
      </c>
      <c r="G10" s="85" t="s">
        <v>688</v>
      </c>
      <c r="H10" s="85">
        <v>2.622192</v>
      </c>
      <c r="I10" s="85">
        <v>0.776877</v>
      </c>
      <c r="J10" s="85">
        <v>0.104383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68"/>
      <c r="AB10" s="252"/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286"/>
    </row>
    <row r="11" spans="2:34" s="287" customFormat="1" ht="14.25">
      <c r="B11" s="6" t="s">
        <v>1344</v>
      </c>
      <c r="C11" s="15"/>
      <c r="D11" s="288" t="s">
        <v>1353</v>
      </c>
      <c r="E11" s="289"/>
      <c r="F11" s="290"/>
      <c r="G11" s="290"/>
      <c r="H11" s="289"/>
      <c r="I11" s="289"/>
      <c r="J11" s="289"/>
      <c r="K11" s="291">
        <v>0.018903439949143813</v>
      </c>
      <c r="L11" s="291">
        <v>0.005085903944151533</v>
      </c>
      <c r="M11" s="291">
        <v>0.02202382090864551</v>
      </c>
      <c r="N11" s="291">
        <v>0.012504168112023494</v>
      </c>
      <c r="O11" s="291">
        <v>0</v>
      </c>
      <c r="P11" s="291">
        <v>0.003271085828900854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0.010519266595860124</v>
      </c>
      <c r="W11" s="291">
        <v>0.015021376820310057</v>
      </c>
      <c r="X11" s="291">
        <v>0</v>
      </c>
      <c r="Y11" s="291">
        <v>0</v>
      </c>
      <c r="Z11" s="291">
        <v>0</v>
      </c>
      <c r="AA11" s="79">
        <f>SUM(K11:Z11)</f>
        <v>0.0873290621590354</v>
      </c>
      <c r="AB11" s="291">
        <f>SUM(P11:Z11)</f>
        <v>0.028811729245071034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287">
        <v>0</v>
      </c>
    </row>
    <row r="12" spans="1:34" s="287" customFormat="1" ht="12.75" customHeight="1">
      <c r="A12" s="296"/>
      <c r="B12" s="6" t="s">
        <v>1340</v>
      </c>
      <c r="C12" s="15"/>
      <c r="D12" s="288" t="s">
        <v>1343</v>
      </c>
      <c r="E12" s="10"/>
      <c r="F12" s="156"/>
      <c r="G12" s="156"/>
      <c r="H12" s="32"/>
      <c r="I12" s="32"/>
      <c r="J12" s="32"/>
      <c r="K12" s="291">
        <v>0.0450242039387865</v>
      </c>
      <c r="L12" s="291">
        <v>0.0048876874824715375</v>
      </c>
      <c r="M12" s="291">
        <v>0.018788726325600472</v>
      </c>
      <c r="N12" s="291">
        <v>0.007741675371546634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0</v>
      </c>
      <c r="AA12" s="79"/>
      <c r="AB12" s="291"/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287">
        <v>0</v>
      </c>
    </row>
    <row r="13" spans="1:34" s="287" customFormat="1" ht="14.25">
      <c r="A13" s="296">
        <v>40387</v>
      </c>
      <c r="B13" s="6" t="s">
        <v>1426</v>
      </c>
      <c r="C13" s="15"/>
      <c r="D13" s="288" t="s">
        <v>1425</v>
      </c>
      <c r="E13" s="10"/>
      <c r="F13" s="156"/>
      <c r="G13" s="156"/>
      <c r="H13" s="6"/>
      <c r="I13" s="6"/>
      <c r="J13" s="6"/>
      <c r="K13" s="291">
        <v>0.03859905411467603</v>
      </c>
      <c r="L13" s="291">
        <v>0.005381740236955031</v>
      </c>
      <c r="M13" s="291">
        <v>0.023372969027948748</v>
      </c>
      <c r="N13" s="291">
        <v>0.01012751289559249</v>
      </c>
      <c r="O13" s="291">
        <v>0.013694192379830945</v>
      </c>
      <c r="P13" s="291">
        <v>0.007818858227028533</v>
      </c>
      <c r="Q13" s="291">
        <v>0.005582152062083486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79">
        <f>SUM(K13:Z13)</f>
        <v>0.10457647894411527</v>
      </c>
      <c r="AB13" s="291">
        <f>SUM(P13:Z13)</f>
        <v>0.013401010289112019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287">
        <v>0</v>
      </c>
    </row>
    <row r="14" spans="1:34" s="18" customFormat="1" ht="14.25">
      <c r="A14" s="164" t="s">
        <v>1485</v>
      </c>
      <c r="B14" s="33" t="s">
        <v>1435</v>
      </c>
      <c r="C14" s="261" t="s">
        <v>1355</v>
      </c>
      <c r="D14" s="282"/>
      <c r="E14" s="34">
        <v>0.049999999999999996</v>
      </c>
      <c r="F14" s="157" t="s">
        <v>1487</v>
      </c>
      <c r="G14" s="157" t="s">
        <v>1488</v>
      </c>
      <c r="H14" s="33">
        <v>2.1</v>
      </c>
      <c r="I14" s="33">
        <v>0.11</v>
      </c>
      <c r="J14" s="33">
        <v>0.12</v>
      </c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68"/>
      <c r="AB14" s="293"/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8">
        <v>0</v>
      </c>
    </row>
    <row r="15" spans="1:34" s="287" customFormat="1" ht="14.25">
      <c r="A15" s="9"/>
      <c r="B15" s="289" t="s">
        <v>1426</v>
      </c>
      <c r="C15" s="15"/>
      <c r="D15" s="290" t="s">
        <v>1271</v>
      </c>
      <c r="E15" s="10"/>
      <c r="F15" s="156"/>
      <c r="G15" s="156"/>
      <c r="H15" s="6"/>
      <c r="I15" s="6"/>
      <c r="J15" s="6"/>
      <c r="K15" s="291">
        <v>0.012000317965306003</v>
      </c>
      <c r="L15" s="291">
        <v>0.0031033543745873815</v>
      </c>
      <c r="M15" s="291">
        <v>0.014295670084767302</v>
      </c>
      <c r="N15" s="291">
        <v>0.005551623554580246</v>
      </c>
      <c r="O15" s="291">
        <v>0</v>
      </c>
      <c r="P15" s="291">
        <v>0.0024888466315132725</v>
      </c>
      <c r="Q15" s="291">
        <v>0.0017186261958948464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79">
        <f aca="true" t="shared" si="0" ref="AA15:AA21">SUM(K15:Z15)</f>
        <v>0.03915843880664906</v>
      </c>
      <c r="AB15" s="291">
        <f aca="true" t="shared" si="1" ref="AB15:AB21">SUM(P15:Z15)</f>
        <v>0.004207472827408119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287">
        <v>0</v>
      </c>
    </row>
    <row r="16" spans="1:34" s="18" customFormat="1" ht="14.25">
      <c r="A16" s="33" t="s">
        <v>1486</v>
      </c>
      <c r="B16" s="33" t="s">
        <v>1437</v>
      </c>
      <c r="C16" s="261" t="s">
        <v>1355</v>
      </c>
      <c r="D16" s="262" t="s">
        <v>1273</v>
      </c>
      <c r="E16" s="34">
        <v>0.19999999999999998</v>
      </c>
      <c r="F16" s="157" t="s">
        <v>1491</v>
      </c>
      <c r="G16" s="157" t="s">
        <v>1492</v>
      </c>
      <c r="H16" s="33">
        <v>2.35</v>
      </c>
      <c r="I16" s="33">
        <v>0.37</v>
      </c>
      <c r="J16" s="192"/>
      <c r="K16" s="293">
        <v>0.11458662736995888</v>
      </c>
      <c r="L16" s="293">
        <v>0.004533402171329587</v>
      </c>
      <c r="M16" s="293">
        <v>0.030722941996285447</v>
      </c>
      <c r="N16" s="293">
        <v>0.008338294869135746</v>
      </c>
      <c r="O16" s="293">
        <v>0</v>
      </c>
      <c r="P16" s="293">
        <v>0.01018136575513715</v>
      </c>
      <c r="Q16" s="293">
        <v>0.0040611935374013875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68">
        <f t="shared" si="0"/>
        <v>0.1724238256992482</v>
      </c>
      <c r="AB16" s="293">
        <f t="shared" si="1"/>
        <v>0.014242559292538537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8">
        <v>0</v>
      </c>
    </row>
    <row r="17" spans="1:34" s="18" customFormat="1" ht="14.25">
      <c r="A17" s="33" t="s">
        <v>1486</v>
      </c>
      <c r="B17" s="33" t="s">
        <v>1438</v>
      </c>
      <c r="C17" s="261" t="s">
        <v>1355</v>
      </c>
      <c r="D17" s="262" t="s">
        <v>1274</v>
      </c>
      <c r="E17" s="34">
        <v>0.29097222222222224</v>
      </c>
      <c r="F17" s="157" t="s">
        <v>1493</v>
      </c>
      <c r="G17" s="157" t="s">
        <v>1494</v>
      </c>
      <c r="H17" s="33">
        <v>2.44</v>
      </c>
      <c r="I17" s="33">
        <v>0.4497</v>
      </c>
      <c r="J17" s="192"/>
      <c r="K17" s="293">
        <v>0.08064657580952851</v>
      </c>
      <c r="L17" s="293">
        <v>0.0030102356321253486</v>
      </c>
      <c r="M17" s="293">
        <v>0.013239715187091867</v>
      </c>
      <c r="N17" s="293">
        <v>0.004907821024838394</v>
      </c>
      <c r="O17" s="293">
        <v>0</v>
      </c>
      <c r="P17" s="293">
        <v>0.009062879542315426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68">
        <f t="shared" si="0"/>
        <v>0.11086722719589955</v>
      </c>
      <c r="AB17" s="293">
        <f t="shared" si="1"/>
        <v>0.009062879542315426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8">
        <v>0</v>
      </c>
    </row>
    <row r="18" spans="1:34" s="287" customFormat="1" ht="14.25">
      <c r="A18" s="6"/>
      <c r="B18" s="289" t="s">
        <v>1275</v>
      </c>
      <c r="C18" s="15"/>
      <c r="D18" s="290" t="s">
        <v>1276</v>
      </c>
      <c r="E18" s="10"/>
      <c r="F18" s="156"/>
      <c r="G18" s="156"/>
      <c r="H18" s="6"/>
      <c r="I18" s="6"/>
      <c r="J18" s="6"/>
      <c r="K18" s="291">
        <v>0.04271707373441115</v>
      </c>
      <c r="L18" s="291">
        <v>0</v>
      </c>
      <c r="M18" s="291">
        <v>0</v>
      </c>
      <c r="N18" s="291">
        <v>0</v>
      </c>
      <c r="O18" s="291">
        <v>0</v>
      </c>
      <c r="P18" s="291">
        <v>0.02786238976560896</v>
      </c>
      <c r="Q18" s="291">
        <v>0</v>
      </c>
      <c r="R18" s="291">
        <v>0</v>
      </c>
      <c r="S18" s="291">
        <v>0</v>
      </c>
      <c r="T18" s="291">
        <v>0</v>
      </c>
      <c r="U18" s="291">
        <v>0.036523823450483314</v>
      </c>
      <c r="V18" s="291">
        <v>0</v>
      </c>
      <c r="W18" s="291">
        <v>0</v>
      </c>
      <c r="X18" s="291">
        <v>0</v>
      </c>
      <c r="Y18" s="291">
        <v>0</v>
      </c>
      <c r="Z18" s="291">
        <v>0</v>
      </c>
      <c r="AA18" s="79">
        <f t="shared" si="0"/>
        <v>0.10710328695050343</v>
      </c>
      <c r="AB18" s="291">
        <f t="shared" si="1"/>
        <v>0.06438621321609228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287">
        <v>0</v>
      </c>
    </row>
    <row r="19" spans="1:34" s="18" customFormat="1" ht="14.25">
      <c r="A19" s="164">
        <v>40391</v>
      </c>
      <c r="B19" s="260" t="s">
        <v>1440</v>
      </c>
      <c r="C19" s="261" t="s">
        <v>57</v>
      </c>
      <c r="D19" s="262" t="s">
        <v>1278</v>
      </c>
      <c r="E19" s="34">
        <v>0.2388888888888889</v>
      </c>
      <c r="F19" s="262" t="s">
        <v>1497</v>
      </c>
      <c r="G19" s="262" t="s">
        <v>1498</v>
      </c>
      <c r="H19" s="192"/>
      <c r="I19" s="192"/>
      <c r="J19" s="192"/>
      <c r="K19" s="293">
        <v>6.122338540211202</v>
      </c>
      <c r="L19" s="293">
        <v>0.02711928930321285</v>
      </c>
      <c r="M19" s="293">
        <v>0.18263363096239876</v>
      </c>
      <c r="N19" s="293">
        <v>0.07944250822216395</v>
      </c>
      <c r="O19" s="293">
        <v>0.046004458980720156</v>
      </c>
      <c r="P19" s="293">
        <v>0.30875936402798254</v>
      </c>
      <c r="Q19" s="293">
        <v>0.038042957944041854</v>
      </c>
      <c r="R19" s="293">
        <v>0.04393721875995169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68">
        <f t="shared" si="0"/>
        <v>6.848277968411675</v>
      </c>
      <c r="AB19" s="293">
        <f t="shared" si="1"/>
        <v>0.3907395407319761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8">
        <v>0</v>
      </c>
    </row>
    <row r="20" spans="1:34" s="287" customFormat="1" ht="14.25">
      <c r="A20" s="9"/>
      <c r="B20" s="289" t="s">
        <v>1289</v>
      </c>
      <c r="C20" s="15"/>
      <c r="D20" s="290" t="s">
        <v>1288</v>
      </c>
      <c r="E20" s="10"/>
      <c r="F20" s="290"/>
      <c r="G20" s="290"/>
      <c r="H20" s="6"/>
      <c r="I20" s="6"/>
      <c r="J20" s="6"/>
      <c r="K20" s="291">
        <v>0.02748984483498186</v>
      </c>
      <c r="L20" s="291">
        <v>0.008857020592021028</v>
      </c>
      <c r="M20" s="291">
        <v>0.02188365996704953</v>
      </c>
      <c r="N20" s="291">
        <v>0</v>
      </c>
      <c r="O20" s="291">
        <v>0</v>
      </c>
      <c r="P20" s="291">
        <v>0.004830474979898069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  <c r="X20" s="291">
        <v>0</v>
      </c>
      <c r="Y20" s="291">
        <v>0</v>
      </c>
      <c r="Z20" s="291">
        <v>0</v>
      </c>
      <c r="AA20" s="79">
        <f t="shared" si="0"/>
        <v>0.06306100037395049</v>
      </c>
      <c r="AB20" s="291">
        <f t="shared" si="1"/>
        <v>0.004830474979898069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287">
        <v>0</v>
      </c>
    </row>
    <row r="21" spans="1:34" s="18" customFormat="1" ht="14.25">
      <c r="A21" s="164">
        <v>40392</v>
      </c>
      <c r="B21" s="33" t="s">
        <v>1464</v>
      </c>
      <c r="C21" s="261" t="s">
        <v>81</v>
      </c>
      <c r="D21" s="262" t="s">
        <v>1304</v>
      </c>
      <c r="E21" s="34">
        <v>0.68125</v>
      </c>
      <c r="F21" s="157" t="s">
        <v>1512</v>
      </c>
      <c r="G21" s="157" t="s">
        <v>1514</v>
      </c>
      <c r="H21" s="192"/>
      <c r="I21" s="192"/>
      <c r="J21" s="192"/>
      <c r="K21" s="293"/>
      <c r="L21" s="293" t="s">
        <v>1306</v>
      </c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68">
        <f t="shared" si="0"/>
        <v>0</v>
      </c>
      <c r="AB21" s="293">
        <f t="shared" si="1"/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8">
        <v>0</v>
      </c>
    </row>
    <row r="22" spans="1:34" s="18" customFormat="1" ht="14.25">
      <c r="A22" s="164">
        <v>40392</v>
      </c>
      <c r="B22" s="33" t="s">
        <v>1465</v>
      </c>
      <c r="C22" s="261" t="s">
        <v>82</v>
      </c>
      <c r="D22" s="262" t="s">
        <v>1305</v>
      </c>
      <c r="E22" s="34">
        <v>0.7576388888888889</v>
      </c>
      <c r="F22" s="201" t="s">
        <v>130</v>
      </c>
      <c r="G22" s="202"/>
      <c r="H22" s="192"/>
      <c r="I22" s="192"/>
      <c r="J22" s="192"/>
      <c r="K22" s="293">
        <v>0.2314744244092895</v>
      </c>
      <c r="L22" s="293">
        <v>0.04377522090112189</v>
      </c>
      <c r="M22" s="293">
        <v>0.10247078120693896</v>
      </c>
      <c r="N22" s="293">
        <v>0.035727574202303373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68">
        <f aca="true" t="shared" si="2" ref="AA22:AA28">SUM(K22:Z22)</f>
        <v>0.41344800071965376</v>
      </c>
      <c r="AB22" s="293">
        <f aca="true" t="shared" si="3" ref="AB22:AB28">SUM(P22:Z22)</f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8">
        <v>0</v>
      </c>
    </row>
    <row r="23" spans="1:34" s="287" customFormat="1" ht="14.25">
      <c r="A23" s="9"/>
      <c r="B23" s="187" t="s">
        <v>1307</v>
      </c>
      <c r="C23" s="16"/>
      <c r="D23" s="290" t="s">
        <v>1308</v>
      </c>
      <c r="E23" s="10"/>
      <c r="F23" s="156"/>
      <c r="G23" s="156"/>
      <c r="H23" s="6"/>
      <c r="I23" s="6"/>
      <c r="J23" s="6"/>
      <c r="K23" s="291">
        <v>0.011399617387041254</v>
      </c>
      <c r="L23" s="291">
        <v>0.008371086557008214</v>
      </c>
      <c r="M23" s="291">
        <v>0.030528889868429568</v>
      </c>
      <c r="N23" s="291">
        <v>0.007606402820888881</v>
      </c>
      <c r="O23" s="291">
        <v>0</v>
      </c>
      <c r="P23" s="291">
        <v>0.0049994528002662115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79">
        <f t="shared" si="2"/>
        <v>0.06290544943363413</v>
      </c>
      <c r="AB23" s="291">
        <f t="shared" si="3"/>
        <v>0.0049994528002662115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287">
        <v>0</v>
      </c>
    </row>
    <row r="24" spans="1:34" ht="25.5">
      <c r="A24" s="7">
        <v>40394</v>
      </c>
      <c r="B24" s="248" t="s">
        <v>1311</v>
      </c>
      <c r="C24" s="298" t="s">
        <v>83</v>
      </c>
      <c r="D24" s="262" t="s">
        <v>1320</v>
      </c>
      <c r="E24" s="5">
        <v>0.9666666666666667</v>
      </c>
      <c r="F24" s="250" t="s">
        <v>1313</v>
      </c>
      <c r="G24" s="250" t="s">
        <v>1315</v>
      </c>
      <c r="H24" s="192"/>
      <c r="I24" s="192"/>
      <c r="J24" s="192"/>
      <c r="K24" s="284">
        <v>0.02850128860203583</v>
      </c>
      <c r="L24" s="284">
        <v>0</v>
      </c>
      <c r="M24" s="284">
        <v>0</v>
      </c>
      <c r="N24" s="284">
        <v>0</v>
      </c>
      <c r="O24" s="284">
        <v>0</v>
      </c>
      <c r="P24" s="284">
        <v>0.01325890038806583</v>
      </c>
      <c r="Q24" s="284">
        <v>0.017627797018008876</v>
      </c>
      <c r="R24" s="284">
        <v>0</v>
      </c>
      <c r="S24" s="284">
        <v>0.03442624196229225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80">
        <f t="shared" si="2"/>
        <v>0.09381422797040279</v>
      </c>
      <c r="AB24" s="284">
        <f t="shared" si="3"/>
        <v>0.06531293936836696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247">
        <v>0</v>
      </c>
    </row>
    <row r="25" spans="1:34" s="18" customFormat="1" ht="25.5">
      <c r="A25" s="164">
        <v>40395</v>
      </c>
      <c r="B25" s="33" t="s">
        <v>1472</v>
      </c>
      <c r="C25" s="299" t="s">
        <v>84</v>
      </c>
      <c r="D25" s="262" t="s">
        <v>1325</v>
      </c>
      <c r="E25" s="34">
        <v>0.8791666666666668</v>
      </c>
      <c r="F25" s="157" t="s">
        <v>1261</v>
      </c>
      <c r="G25" s="157" t="s">
        <v>1262</v>
      </c>
      <c r="H25" s="192"/>
      <c r="I25" s="192"/>
      <c r="J25" s="192"/>
      <c r="K25" s="293">
        <v>0.8923958823244367</v>
      </c>
      <c r="L25" s="293">
        <v>0.07039072446851262</v>
      </c>
      <c r="M25" s="293">
        <v>0.5535781176951909</v>
      </c>
      <c r="N25" s="293">
        <v>0.11035992572922389</v>
      </c>
      <c r="O25" s="293">
        <v>2.4237997598240235</v>
      </c>
      <c r="P25" s="293">
        <v>0.41742733847701935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68">
        <f t="shared" si="2"/>
        <v>4.4679517485184075</v>
      </c>
      <c r="AB25" s="293">
        <f t="shared" si="3"/>
        <v>0.41742733847701935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8">
        <v>0</v>
      </c>
    </row>
    <row r="26" spans="1:34" s="287" customFormat="1" ht="14.25">
      <c r="A26" s="9"/>
      <c r="B26" s="6" t="s">
        <v>1326</v>
      </c>
      <c r="C26" s="16"/>
      <c r="D26" s="290" t="s">
        <v>1327</v>
      </c>
      <c r="E26" s="10"/>
      <c r="F26" s="156"/>
      <c r="G26" s="156"/>
      <c r="H26" s="6"/>
      <c r="I26" s="6"/>
      <c r="J26" s="6"/>
      <c r="K26" s="291">
        <v>0.017707855998835485</v>
      </c>
      <c r="L26" s="291">
        <v>0.007366712101405308</v>
      </c>
      <c r="M26" s="291">
        <v>0.02142023132142599</v>
      </c>
      <c r="N26" s="291">
        <v>0.00729333604455974</v>
      </c>
      <c r="O26" s="291">
        <v>0</v>
      </c>
      <c r="P26" s="291">
        <v>0.007253505217242653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  <c r="X26" s="291">
        <v>0</v>
      </c>
      <c r="Y26" s="291">
        <v>0</v>
      </c>
      <c r="Z26" s="291">
        <v>0</v>
      </c>
      <c r="AA26" s="79">
        <f t="shared" si="2"/>
        <v>0.061041640683469185</v>
      </c>
      <c r="AB26" s="291">
        <f t="shared" si="3"/>
        <v>0.007253505217242653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287">
        <v>0</v>
      </c>
    </row>
    <row r="27" spans="2:34" s="287" customFormat="1" ht="14.25">
      <c r="B27" s="187" t="s">
        <v>1166</v>
      </c>
      <c r="C27" s="300"/>
      <c r="D27" s="288" t="s">
        <v>1167</v>
      </c>
      <c r="F27" s="288"/>
      <c r="G27" s="288"/>
      <c r="J27" s="291"/>
      <c r="K27" s="291" t="e">
        <f>#REF!</f>
        <v>#REF!</v>
      </c>
      <c r="L27" s="291" t="e">
        <f>#REF!</f>
        <v>#REF!</v>
      </c>
      <c r="M27" s="291" t="e">
        <f>#REF!</f>
        <v>#REF!</v>
      </c>
      <c r="N27" s="291" t="e">
        <f>#REF!</f>
        <v>#REF!</v>
      </c>
      <c r="O27" s="291" t="e">
        <f>#REF!</f>
        <v>#REF!</v>
      </c>
      <c r="P27" s="291" t="e">
        <f>#REF!</f>
        <v>#REF!</v>
      </c>
      <c r="Q27" s="291" t="e">
        <f>#REF!</f>
        <v>#REF!</v>
      </c>
      <c r="R27" s="291" t="e">
        <f>#REF!</f>
        <v>#REF!</v>
      </c>
      <c r="S27" s="291" t="e">
        <f>#REF!</f>
        <v>#REF!</v>
      </c>
      <c r="T27" s="291" t="e">
        <f>#REF!</f>
        <v>#REF!</v>
      </c>
      <c r="U27" s="291" t="e">
        <f>#REF!</f>
        <v>#REF!</v>
      </c>
      <c r="V27" s="291">
        <v>0</v>
      </c>
      <c r="W27" s="291">
        <v>0</v>
      </c>
      <c r="X27" s="291" t="e">
        <f>#REF!</f>
        <v>#REF!</v>
      </c>
      <c r="Y27" s="291" t="e">
        <f>#REF!</f>
        <v>#REF!</v>
      </c>
      <c r="Z27" s="291" t="e">
        <f>#REF!</f>
        <v>#REF!</v>
      </c>
      <c r="AA27" s="79" t="e">
        <f t="shared" si="2"/>
        <v>#REF!</v>
      </c>
      <c r="AB27" s="291" t="e">
        <f t="shared" si="3"/>
        <v>#REF!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287">
        <v>0</v>
      </c>
    </row>
    <row r="28" spans="1:34" s="287" customFormat="1" ht="14.25">
      <c r="A28" s="9"/>
      <c r="B28" s="187" t="s">
        <v>1168</v>
      </c>
      <c r="C28" s="15"/>
      <c r="D28" s="288" t="s">
        <v>1170</v>
      </c>
      <c r="E28" s="10"/>
      <c r="F28" s="290"/>
      <c r="G28" s="290"/>
      <c r="H28" s="6"/>
      <c r="I28" s="6"/>
      <c r="J28" s="6"/>
      <c r="K28" s="291">
        <v>0.024518684885652675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79">
        <f t="shared" si="2"/>
        <v>0.024518684885652675</v>
      </c>
      <c r="AB28" s="291">
        <f t="shared" si="3"/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287">
        <v>0</v>
      </c>
    </row>
    <row r="29" spans="1:34" s="287" customFormat="1" ht="14.25">
      <c r="A29" s="9"/>
      <c r="B29" s="187" t="s">
        <v>1187</v>
      </c>
      <c r="C29" s="15"/>
      <c r="D29" s="288" t="s">
        <v>1188</v>
      </c>
      <c r="E29" s="10"/>
      <c r="F29" s="156"/>
      <c r="G29" s="156"/>
      <c r="H29" s="6"/>
      <c r="I29" s="6"/>
      <c r="J29" s="6"/>
      <c r="K29" s="291">
        <v>0.025647740692635257</v>
      </c>
      <c r="L29" s="291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79">
        <f>SUM(K29:Z29)</f>
        <v>0.025647740692635257</v>
      </c>
      <c r="AB29" s="291">
        <f>SUM(P29:Z29)</f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287">
        <v>0</v>
      </c>
    </row>
    <row r="30" spans="1:34" s="18" customFormat="1" ht="14.25">
      <c r="A30" s="164">
        <v>40404</v>
      </c>
      <c r="B30" s="260" t="s">
        <v>1375</v>
      </c>
      <c r="C30" s="165" t="s">
        <v>114</v>
      </c>
      <c r="D30" s="159" t="s">
        <v>1191</v>
      </c>
      <c r="E30" s="34">
        <v>0.9854166666666666</v>
      </c>
      <c r="F30" s="262" t="s">
        <v>1151</v>
      </c>
      <c r="G30" s="262" t="s">
        <v>1152</v>
      </c>
      <c r="H30" s="192"/>
      <c r="I30" s="192"/>
      <c r="J30" s="192"/>
      <c r="K30" s="293">
        <v>0.6936760972073801</v>
      </c>
      <c r="L30" s="293">
        <v>0.010119794210828396</v>
      </c>
      <c r="M30" s="293">
        <v>0.042649040297021705</v>
      </c>
      <c r="N30" s="293">
        <v>0.024068139032690068</v>
      </c>
      <c r="O30" s="293">
        <v>0</v>
      </c>
      <c r="P30" s="293">
        <v>0.13689222539626897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68">
        <f>SUM(K30:Z30)</f>
        <v>0.9074052961441893</v>
      </c>
      <c r="AB30" s="293">
        <f>SUM(P30:Z30)</f>
        <v>0.13689222539626897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8">
        <v>0</v>
      </c>
    </row>
    <row r="31" spans="1:34" s="18" customFormat="1" ht="14.25">
      <c r="A31" s="164">
        <v>40404</v>
      </c>
      <c r="B31" s="260" t="s">
        <v>1376</v>
      </c>
      <c r="C31" s="165" t="s">
        <v>115</v>
      </c>
      <c r="D31" s="159" t="s">
        <v>1192</v>
      </c>
      <c r="E31" s="34">
        <v>0.9944444444444445</v>
      </c>
      <c r="F31" s="262" t="s">
        <v>1151</v>
      </c>
      <c r="G31" s="262" t="s">
        <v>1152</v>
      </c>
      <c r="H31" s="33">
        <v>2.524</v>
      </c>
      <c r="I31" s="33">
        <v>0.675</v>
      </c>
      <c r="J31" s="260" t="s">
        <v>1153</v>
      </c>
      <c r="K31" s="293">
        <v>0.9123711786637461</v>
      </c>
      <c r="L31" s="293">
        <v>0</v>
      </c>
      <c r="M31" s="293">
        <v>0.044409750808174185</v>
      </c>
      <c r="N31" s="293">
        <v>0.021577782942926442</v>
      </c>
      <c r="O31" s="293">
        <v>0</v>
      </c>
      <c r="P31" s="293">
        <v>0.20216198338957792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68">
        <f>SUM(K31:Z31)</f>
        <v>1.1805206958044248</v>
      </c>
      <c r="AB31" s="293">
        <f>SUM(P31:Z31)</f>
        <v>0.20216198338957792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8">
        <v>0</v>
      </c>
    </row>
    <row r="32" spans="1:34" s="287" customFormat="1" ht="14.25">
      <c r="A32" s="105"/>
      <c r="B32" s="106" t="s">
        <v>576</v>
      </c>
      <c r="C32" s="301" t="s">
        <v>577</v>
      </c>
      <c r="D32" s="288" t="s">
        <v>578</v>
      </c>
      <c r="E32" s="108"/>
      <c r="F32" s="97"/>
      <c r="G32" s="97"/>
      <c r="H32" s="106"/>
      <c r="I32" s="106"/>
      <c r="J32" s="106"/>
      <c r="K32" s="291">
        <v>0.01767694345058315</v>
      </c>
      <c r="L32" s="291">
        <v>0.009475907253380418</v>
      </c>
      <c r="M32" s="291">
        <v>0.025440337344918913</v>
      </c>
      <c r="N32" s="291">
        <v>0.011930509734677755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0</v>
      </c>
      <c r="AA32" s="79">
        <f>SUM(K32:Z32)</f>
        <v>0.06452369778356024</v>
      </c>
      <c r="AB32" s="291">
        <f>SUM(P32:Z32)</f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287">
        <v>0</v>
      </c>
    </row>
    <row r="33" spans="1:34" s="287" customFormat="1" ht="14.25">
      <c r="A33" s="98"/>
      <c r="B33" s="97" t="s">
        <v>595</v>
      </c>
      <c r="C33" s="101"/>
      <c r="D33" s="288" t="s">
        <v>596</v>
      </c>
      <c r="E33" s="99"/>
      <c r="F33" s="97"/>
      <c r="G33" s="97"/>
      <c r="H33" s="111"/>
      <c r="I33" s="111"/>
      <c r="J33" s="111"/>
      <c r="K33" s="291">
        <v>0</v>
      </c>
      <c r="L33" s="291">
        <v>0.0190188679245283</v>
      </c>
      <c r="M33" s="291">
        <v>0.030771724687749132</v>
      </c>
      <c r="N33" s="291">
        <v>0.013175923465320222</v>
      </c>
      <c r="O33" s="291">
        <v>0</v>
      </c>
      <c r="P33" s="291">
        <v>0.012808939834609262</v>
      </c>
      <c r="Q33" s="291">
        <v>0</v>
      </c>
      <c r="R33" s="291">
        <v>0</v>
      </c>
      <c r="S33" s="291">
        <v>0</v>
      </c>
      <c r="T33" s="291">
        <v>0</v>
      </c>
      <c r="U33" s="291">
        <v>0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79">
        <f>SUM(K33:Z33)</f>
        <v>0.07577545591220691</v>
      </c>
      <c r="AB33" s="291">
        <f>SUM(P33:Z33)</f>
        <v>0.012808939834609262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87">
        <v>0</v>
      </c>
    </row>
    <row r="34" spans="1:33" s="18" customFormat="1" ht="14.25">
      <c r="A34" s="94">
        <v>40409</v>
      </c>
      <c r="B34" s="85" t="s">
        <v>730</v>
      </c>
      <c r="C34" s="14" t="s">
        <v>399</v>
      </c>
      <c r="D34" s="159" t="s">
        <v>600</v>
      </c>
      <c r="E34" s="84">
        <v>0.9819444444444444</v>
      </c>
      <c r="F34" s="85" t="s">
        <v>739</v>
      </c>
      <c r="G34" s="85" t="s">
        <v>740</v>
      </c>
      <c r="H34" s="90">
        <v>2.4474</v>
      </c>
      <c r="I34" s="90">
        <v>0.52709</v>
      </c>
      <c r="J34" s="90">
        <v>0.30881</v>
      </c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68">
        <f>SUM(K34:Z34)</f>
        <v>0</v>
      </c>
      <c r="AB34" s="293">
        <f>SUM(P34:Z34)</f>
        <v>0</v>
      </c>
      <c r="AC34" s="104"/>
      <c r="AD34" s="104"/>
      <c r="AE34" s="104"/>
      <c r="AF34" s="104"/>
      <c r="AG34" s="104"/>
    </row>
    <row r="35" spans="1:34" s="287" customFormat="1" ht="12.75">
      <c r="A35" s="98"/>
      <c r="B35" s="97" t="s">
        <v>608</v>
      </c>
      <c r="C35" s="101"/>
      <c r="D35" s="288" t="s">
        <v>609</v>
      </c>
      <c r="E35" s="99"/>
      <c r="F35" s="97"/>
      <c r="G35" s="97"/>
      <c r="H35" s="111"/>
      <c r="I35" s="111"/>
      <c r="J35" s="111"/>
      <c r="K35" s="291">
        <v>0</v>
      </c>
      <c r="L35" s="291">
        <v>0</v>
      </c>
      <c r="M35" s="291">
        <v>0</v>
      </c>
      <c r="N35" s="291">
        <v>0</v>
      </c>
      <c r="O35" s="291">
        <v>0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0</v>
      </c>
      <c r="Y35" s="291">
        <v>0</v>
      </c>
      <c r="Z35" s="291">
        <v>0</v>
      </c>
      <c r="AA35" s="291"/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287">
        <v>0</v>
      </c>
    </row>
    <row r="36" spans="1:34" ht="15" thickBot="1">
      <c r="A36" s="92">
        <v>40417</v>
      </c>
      <c r="B36" s="91" t="s">
        <v>456</v>
      </c>
      <c r="C36" s="118" t="s">
        <v>323</v>
      </c>
      <c r="D36" s="310" t="s">
        <v>308</v>
      </c>
      <c r="E36" s="208" t="s">
        <v>41</v>
      </c>
      <c r="F36" s="91" t="s">
        <v>467</v>
      </c>
      <c r="G36" s="91" t="s">
        <v>468</v>
      </c>
      <c r="H36" s="213" t="s">
        <v>40</v>
      </c>
      <c r="I36" s="214"/>
      <c r="J36" s="215"/>
      <c r="K36" s="284">
        <v>0.10068412641810955</v>
      </c>
      <c r="L36" s="284">
        <v>0</v>
      </c>
      <c r="M36" s="284">
        <v>0</v>
      </c>
      <c r="N36" s="284">
        <v>0</v>
      </c>
      <c r="O36" s="284">
        <v>0</v>
      </c>
      <c r="P36" s="284">
        <v>0.009047043181377822</v>
      </c>
      <c r="Q36" s="284">
        <v>0</v>
      </c>
      <c r="R36" s="284"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116">
        <f>SUM(K36:Z36)</f>
        <v>0.10973116959948737</v>
      </c>
      <c r="AB36" s="311">
        <f>SUM(P36:Z36)</f>
        <v>0.009047043181377822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312">
        <v>0</v>
      </c>
    </row>
    <row r="37" spans="1:34" ht="15" thickBot="1">
      <c r="A37" s="92">
        <v>40417</v>
      </c>
      <c r="B37" s="91" t="s">
        <v>457</v>
      </c>
      <c r="C37" s="118" t="s">
        <v>1138</v>
      </c>
      <c r="D37" s="310" t="s">
        <v>309</v>
      </c>
      <c r="E37" s="209"/>
      <c r="F37" s="91" t="s">
        <v>467</v>
      </c>
      <c r="G37" s="91" t="s">
        <v>468</v>
      </c>
      <c r="H37" s="216"/>
      <c r="I37" s="217"/>
      <c r="J37" s="218"/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116">
        <f>SUM(K37:Z37)</f>
        <v>0</v>
      </c>
      <c r="AB37" s="311">
        <f>SUM(P37:Z37)</f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312">
        <v>0</v>
      </c>
    </row>
    <row r="38" spans="1:34" s="18" customFormat="1" ht="15" thickBot="1">
      <c r="A38" s="94">
        <v>40417</v>
      </c>
      <c r="B38" s="85" t="s">
        <v>462</v>
      </c>
      <c r="C38" s="96" t="s">
        <v>1138</v>
      </c>
      <c r="D38" s="159" t="s">
        <v>314</v>
      </c>
      <c r="E38" s="84">
        <v>0.7083333333333334</v>
      </c>
      <c r="F38" s="85" t="s">
        <v>469</v>
      </c>
      <c r="G38" s="85" t="s">
        <v>470</v>
      </c>
      <c r="H38" s="203" t="s">
        <v>131</v>
      </c>
      <c r="I38" s="204"/>
      <c r="J38" s="205"/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3">
        <v>0</v>
      </c>
      <c r="V38" s="293">
        <v>0</v>
      </c>
      <c r="W38" s="293">
        <v>0</v>
      </c>
      <c r="X38" s="293">
        <v>0</v>
      </c>
      <c r="Y38" s="293">
        <v>0</v>
      </c>
      <c r="Z38" s="293">
        <v>0</v>
      </c>
      <c r="AA38" s="132">
        <f>SUM(K38:Z38)</f>
        <v>0</v>
      </c>
      <c r="AB38" s="303">
        <f>SUM(P38:Z38)</f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304">
        <v>0</v>
      </c>
    </row>
    <row r="39" spans="1:34" s="287" customFormat="1" ht="15" thickBot="1">
      <c r="A39" s="98">
        <v>40421</v>
      </c>
      <c r="B39" s="97" t="s">
        <v>354</v>
      </c>
      <c r="C39" s="119" t="s">
        <v>577</v>
      </c>
      <c r="D39" s="288" t="s">
        <v>355</v>
      </c>
      <c r="E39" s="99"/>
      <c r="F39" s="97"/>
      <c r="G39" s="97"/>
      <c r="H39" s="111"/>
      <c r="I39" s="111"/>
      <c r="J39" s="111"/>
      <c r="K39" s="291">
        <v>0</v>
      </c>
      <c r="L39" s="291">
        <v>0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  <c r="AA39" s="116">
        <f>SUM(K39:Z39)</f>
        <v>0</v>
      </c>
      <c r="AB39" s="311">
        <f>SUM(P39:Z39)</f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313">
        <v>0</v>
      </c>
    </row>
    <row r="40" spans="1:34" s="18" customFormat="1" ht="15" thickBot="1">
      <c r="A40" s="124">
        <v>40421</v>
      </c>
      <c r="B40" s="125" t="s">
        <v>496</v>
      </c>
      <c r="C40" s="96" t="s">
        <v>1138</v>
      </c>
      <c r="D40" s="159" t="s">
        <v>378</v>
      </c>
      <c r="E40" s="66">
        <v>0.9375</v>
      </c>
      <c r="F40" s="19" t="s">
        <v>38</v>
      </c>
      <c r="G40" s="19" t="s">
        <v>39</v>
      </c>
      <c r="H40" s="210" t="s">
        <v>42</v>
      </c>
      <c r="I40" s="211"/>
      <c r="J40" s="212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116">
        <f aca="true" t="shared" si="4" ref="AA40:AA45">SUM(K40:Z40)</f>
        <v>0</v>
      </c>
      <c r="AB40" s="311">
        <f aca="true" t="shared" si="5" ref="AB40:AB45">SUM(P40:Z40)</f>
        <v>0</v>
      </c>
      <c r="AC40" s="147">
        <v>0</v>
      </c>
      <c r="AD40" s="147">
        <v>0</v>
      </c>
      <c r="AE40" s="147">
        <v>0</v>
      </c>
      <c r="AF40" s="147">
        <v>0</v>
      </c>
      <c r="AG40" s="147">
        <v>0</v>
      </c>
      <c r="AH40" s="304">
        <v>0</v>
      </c>
    </row>
    <row r="41" spans="1:34" s="18" customFormat="1" ht="15" thickBot="1">
      <c r="A41" s="94">
        <v>40421</v>
      </c>
      <c r="B41" s="85" t="s">
        <v>500</v>
      </c>
      <c r="C41" s="96" t="s">
        <v>1138</v>
      </c>
      <c r="D41" s="159" t="s">
        <v>138</v>
      </c>
      <c r="E41" s="66">
        <v>0.998611111111111</v>
      </c>
      <c r="F41" s="85" t="s">
        <v>289</v>
      </c>
      <c r="G41" s="85" t="s">
        <v>288</v>
      </c>
      <c r="H41" s="40">
        <v>2.6464</v>
      </c>
      <c r="I41" s="40">
        <v>0.9729</v>
      </c>
      <c r="J41" s="40">
        <v>0.3776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116">
        <f t="shared" si="4"/>
        <v>0</v>
      </c>
      <c r="AB41" s="311">
        <f t="shared" si="5"/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304">
        <v>0</v>
      </c>
    </row>
    <row r="42" spans="1:34" s="287" customFormat="1" ht="15" thickBot="1">
      <c r="A42" s="98">
        <v>40422</v>
      </c>
      <c r="B42" s="97" t="s">
        <v>135</v>
      </c>
      <c r="C42" s="127" t="s">
        <v>577</v>
      </c>
      <c r="D42" s="288" t="s">
        <v>136</v>
      </c>
      <c r="E42" s="108"/>
      <c r="F42" s="97"/>
      <c r="G42" s="97"/>
      <c r="H42" s="191"/>
      <c r="I42" s="191"/>
      <c r="J42" s="191"/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116">
        <f t="shared" si="4"/>
        <v>0</v>
      </c>
      <c r="AB42" s="311">
        <f t="shared" si="5"/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313">
        <v>0</v>
      </c>
    </row>
    <row r="43" spans="1:33" s="315" customFormat="1" ht="15" thickBot="1">
      <c r="A43" s="314">
        <v>40426</v>
      </c>
      <c r="B43" s="315" t="s">
        <v>195</v>
      </c>
      <c r="C43" s="316" t="s">
        <v>577</v>
      </c>
      <c r="D43" s="317" t="s">
        <v>196</v>
      </c>
      <c r="F43" s="317"/>
      <c r="G43" s="317"/>
      <c r="J43" s="318"/>
      <c r="K43" s="318">
        <v>0.1970543553539912</v>
      </c>
      <c r="L43" s="318">
        <v>0</v>
      </c>
      <c r="M43" s="318">
        <v>0</v>
      </c>
      <c r="N43" s="318">
        <v>0</v>
      </c>
      <c r="O43" s="318">
        <v>0</v>
      </c>
      <c r="P43" s="318">
        <v>0</v>
      </c>
      <c r="Q43" s="318">
        <v>0</v>
      </c>
      <c r="R43" s="318">
        <v>0</v>
      </c>
      <c r="S43" s="318">
        <v>0</v>
      </c>
      <c r="T43" s="318">
        <v>0</v>
      </c>
      <c r="U43" s="318">
        <v>0</v>
      </c>
      <c r="V43" s="318">
        <v>0</v>
      </c>
      <c r="W43" s="318">
        <v>0</v>
      </c>
      <c r="X43" s="318">
        <v>0</v>
      </c>
      <c r="Y43" s="318">
        <v>0</v>
      </c>
      <c r="Z43" s="318">
        <v>0</v>
      </c>
      <c r="AA43" s="138">
        <f t="shared" si="4"/>
        <v>0.1970543553539912</v>
      </c>
      <c r="AB43" s="319">
        <f t="shared" si="5"/>
        <v>0</v>
      </c>
      <c r="AC43" s="140"/>
      <c r="AD43" s="140"/>
      <c r="AE43" s="140"/>
      <c r="AF43" s="140"/>
      <c r="AG43" s="140"/>
    </row>
    <row r="44" spans="1:34" s="18" customFormat="1" ht="15" thickBot="1">
      <c r="A44" s="94">
        <v>40426</v>
      </c>
      <c r="B44" s="85" t="s">
        <v>145</v>
      </c>
      <c r="C44" s="122" t="s">
        <v>230</v>
      </c>
      <c r="D44" s="159" t="s">
        <v>197</v>
      </c>
      <c r="F44" s="159"/>
      <c r="G44" s="159"/>
      <c r="J44" s="293"/>
      <c r="K44" s="293">
        <v>0.21314445269304497</v>
      </c>
      <c r="L44" s="293">
        <v>0.009563051932942572</v>
      </c>
      <c r="M44" s="293">
        <v>0.021598929651749012</v>
      </c>
      <c r="N44" s="293">
        <v>0.008578298301403863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132">
        <f t="shared" si="4"/>
        <v>0.2528847325791404</v>
      </c>
      <c r="AB44" s="303">
        <f t="shared" si="5"/>
        <v>0</v>
      </c>
      <c r="AC44" s="147">
        <v>0</v>
      </c>
      <c r="AD44" s="147">
        <v>0</v>
      </c>
      <c r="AE44" s="147">
        <v>0</v>
      </c>
      <c r="AF44" s="147">
        <v>0</v>
      </c>
      <c r="AG44" s="147">
        <v>0</v>
      </c>
      <c r="AH44" s="304">
        <v>0</v>
      </c>
    </row>
    <row r="45" spans="1:34" s="287" customFormat="1" ht="15" thickBot="1">
      <c r="A45" s="98">
        <v>40427</v>
      </c>
      <c r="B45" s="97" t="s">
        <v>206</v>
      </c>
      <c r="C45" s="126" t="s">
        <v>577</v>
      </c>
      <c r="D45" s="288" t="s">
        <v>207</v>
      </c>
      <c r="F45" s="288"/>
      <c r="G45" s="288"/>
      <c r="J45" s="291"/>
      <c r="K45" s="291">
        <v>0.10644662665939261</v>
      </c>
      <c r="L45" s="291">
        <v>0.0062320421894889975</v>
      </c>
      <c r="M45" s="291">
        <v>0.02666393889798145</v>
      </c>
      <c r="N45" s="291">
        <v>0.009599018003273323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130">
        <f t="shared" si="4"/>
        <v>0.1489416257501364</v>
      </c>
      <c r="AB45" s="322">
        <f t="shared" si="5"/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313">
        <v>0</v>
      </c>
    </row>
    <row r="46" spans="1:34" s="287" customFormat="1" ht="15" thickBot="1">
      <c r="A46" s="98">
        <v>40427</v>
      </c>
      <c r="B46" s="97" t="s">
        <v>212</v>
      </c>
      <c r="C46" s="126" t="s">
        <v>577</v>
      </c>
      <c r="D46" s="288" t="s">
        <v>213</v>
      </c>
      <c r="F46" s="288"/>
      <c r="G46" s="288"/>
      <c r="J46" s="291"/>
      <c r="K46" s="291">
        <v>0.10920636868133941</v>
      </c>
      <c r="L46" s="291">
        <v>0</v>
      </c>
      <c r="M46" s="291">
        <v>0</v>
      </c>
      <c r="N46" s="291">
        <v>0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>
        <v>0</v>
      </c>
      <c r="Y46" s="291">
        <v>0</v>
      </c>
      <c r="Z46" s="291">
        <v>0</v>
      </c>
      <c r="AA46" s="130">
        <f>SUM(K46:Z46)</f>
        <v>0.10920636868133941</v>
      </c>
      <c r="AB46" s="322">
        <f>SUM(P46:Z46)</f>
        <v>0</v>
      </c>
      <c r="AC46" s="190">
        <v>0</v>
      </c>
      <c r="AD46" s="190">
        <v>0</v>
      </c>
      <c r="AE46" s="190">
        <v>0</v>
      </c>
      <c r="AF46" s="190">
        <v>0</v>
      </c>
      <c r="AG46" s="190">
        <v>0</v>
      </c>
      <c r="AH46" s="313">
        <v>0</v>
      </c>
    </row>
    <row r="47" spans="1:34" s="287" customFormat="1" ht="15" thickBot="1">
      <c r="A47" s="98">
        <v>40428</v>
      </c>
      <c r="B47" s="97" t="s">
        <v>216</v>
      </c>
      <c r="C47" s="126" t="s">
        <v>577</v>
      </c>
      <c r="D47" s="288" t="s">
        <v>217</v>
      </c>
      <c r="F47" s="288"/>
      <c r="G47" s="288"/>
      <c r="J47" s="291"/>
      <c r="K47" s="291">
        <v>0.1606495323291951</v>
      </c>
      <c r="L47" s="291">
        <v>0</v>
      </c>
      <c r="M47" s="291">
        <v>0</v>
      </c>
      <c r="N47" s="291">
        <v>0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130"/>
      <c r="AB47" s="322"/>
      <c r="AC47" s="190"/>
      <c r="AD47" s="190"/>
      <c r="AE47" s="190"/>
      <c r="AF47" s="190"/>
      <c r="AG47" s="190"/>
      <c r="AH47" s="313"/>
    </row>
    <row r="48" spans="1:34" s="287" customFormat="1" ht="15" thickBot="1">
      <c r="A48" s="98">
        <v>40432</v>
      </c>
      <c r="B48" s="97" t="s">
        <v>252</v>
      </c>
      <c r="C48" s="126" t="s">
        <v>577</v>
      </c>
      <c r="D48" s="288" t="s">
        <v>253</v>
      </c>
      <c r="F48" s="288"/>
      <c r="G48" s="288"/>
      <c r="J48" s="291"/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130">
        <f>SUM(K48:Z48)</f>
        <v>0</v>
      </c>
      <c r="AB48" s="322">
        <f>SUM(P48:Z48)</f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313">
        <v>0</v>
      </c>
    </row>
    <row r="49" spans="1:34" ht="12.75">
      <c r="A49" s="263"/>
      <c r="C49" s="325"/>
      <c r="J49" s="284"/>
      <c r="AB49" s="247"/>
      <c r="AH49" s="247"/>
    </row>
    <row r="50" spans="1:34" ht="12.75">
      <c r="A50" s="263"/>
      <c r="B50" s="326"/>
      <c r="C50" s="325" t="s">
        <v>2</v>
      </c>
      <c r="J50" s="284"/>
      <c r="AB50" s="247"/>
      <c r="AH50" s="247"/>
    </row>
    <row r="51" spans="1:34" ht="12.75">
      <c r="A51" s="263"/>
      <c r="B51" s="327"/>
      <c r="C51" s="325" t="s">
        <v>132</v>
      </c>
      <c r="J51" s="284"/>
      <c r="AB51" s="247"/>
      <c r="AH51" s="247"/>
    </row>
    <row r="52" spans="1:3" ht="12.75">
      <c r="A52" s="263"/>
      <c r="B52" s="328"/>
      <c r="C52" s="12" t="s">
        <v>0</v>
      </c>
    </row>
    <row r="53" spans="1:3" ht="12.75">
      <c r="A53" s="263"/>
      <c r="B53" s="287"/>
      <c r="C53" s="12" t="s">
        <v>1</v>
      </c>
    </row>
    <row r="54" ht="12.75">
      <c r="A54" s="263"/>
    </row>
    <row r="55" ht="12.75">
      <c r="A55" s="263"/>
    </row>
    <row r="56" ht="12.75">
      <c r="A56" s="263"/>
    </row>
    <row r="57" ht="12.75">
      <c r="A57" s="263"/>
    </row>
  </sheetData>
  <sheetProtection/>
  <mergeCells count="23">
    <mergeCell ref="AG1:AG2"/>
    <mergeCell ref="AH1:AH2"/>
    <mergeCell ref="AC1:AC2"/>
    <mergeCell ref="AD1:AD2"/>
    <mergeCell ref="AE1:AE2"/>
    <mergeCell ref="AF1:AF2"/>
    <mergeCell ref="F22:G22"/>
    <mergeCell ref="H38:J38"/>
    <mergeCell ref="E36:E37"/>
    <mergeCell ref="H40:J40"/>
    <mergeCell ref="H36:J37"/>
    <mergeCell ref="F3:G3"/>
    <mergeCell ref="A1:A2"/>
    <mergeCell ref="B1:B2"/>
    <mergeCell ref="E1:E2"/>
    <mergeCell ref="D1:D2"/>
    <mergeCell ref="C1:C2"/>
    <mergeCell ref="H7:J7"/>
    <mergeCell ref="H8:J8"/>
    <mergeCell ref="K1:AA1"/>
    <mergeCell ref="F1:G1"/>
    <mergeCell ref="H1:J1"/>
    <mergeCell ref="H4:J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AJ341"/>
  <sheetViews>
    <sheetView workbookViewId="0" topLeftCell="A1">
      <pane xSplit="2" ySplit="2" topLeftCell="C3" activePane="bottomRight" state="frozen"/>
      <selection pane="topLeft" activeCell="B439" sqref="B439"/>
      <selection pane="topRight" activeCell="B439" sqref="B439"/>
      <selection pane="bottomLeft" activeCell="B439" sqref="B439"/>
      <selection pane="bottomRight" activeCell="A1" sqref="A1:A2"/>
    </sheetView>
  </sheetViews>
  <sheetFormatPr defaultColWidth="9.140625" defaultRowHeight="12.75"/>
  <cols>
    <col min="1" max="1" width="20.140625" style="247" customWidth="1"/>
    <col min="2" max="2" width="17.28125" style="247" customWidth="1"/>
    <col min="3" max="3" width="39.140625" style="12" customWidth="1"/>
    <col min="4" max="4" width="20.421875" style="12" customWidth="1"/>
    <col min="5" max="5" width="11.00390625" style="266" customWidth="1"/>
    <col min="6" max="6" width="14.421875" style="247" customWidth="1"/>
    <col min="7" max="7" width="19.8515625" style="266" customWidth="1"/>
    <col min="8" max="8" width="21.421875" style="266" customWidth="1"/>
    <col min="9" max="10" width="9.140625" style="247" customWidth="1"/>
    <col min="11" max="11" width="12.421875" style="247" customWidth="1"/>
    <col min="12" max="12" width="9.140625" style="284" customWidth="1"/>
    <col min="13" max="13" width="11.140625" style="284" customWidth="1"/>
    <col min="14" max="14" width="12.00390625" style="284" customWidth="1"/>
    <col min="15" max="15" width="9.140625" style="284" customWidth="1"/>
    <col min="16" max="16" width="12.7109375" style="284" customWidth="1"/>
    <col min="17" max="17" width="13.00390625" style="284" customWidth="1"/>
    <col min="18" max="18" width="18.421875" style="284" customWidth="1"/>
    <col min="19" max="19" width="15.421875" style="284" customWidth="1"/>
    <col min="20" max="20" width="16.00390625" style="284" customWidth="1"/>
    <col min="21" max="21" width="16.28125" style="284" customWidth="1"/>
    <col min="22" max="22" width="14.28125" style="284" customWidth="1"/>
    <col min="23" max="23" width="21.28125" style="284" customWidth="1"/>
    <col min="24" max="24" width="17.421875" style="284" customWidth="1"/>
    <col min="25" max="25" width="9.140625" style="284" customWidth="1"/>
    <col min="26" max="26" width="10.7109375" style="284" customWidth="1"/>
    <col min="27" max="27" width="9.140625" style="284" customWidth="1"/>
    <col min="28" max="28" width="16.00390625" style="284" customWidth="1"/>
    <col min="29" max="29" width="22.140625" style="284" customWidth="1"/>
    <col min="30" max="30" width="14.421875" style="43" customWidth="1"/>
    <col min="31" max="34" width="9.28125" style="43" bestFit="1" customWidth="1"/>
    <col min="35" max="35" width="10.421875" style="43" bestFit="1" customWidth="1"/>
    <col min="36" max="36" width="92.7109375" style="247" customWidth="1"/>
    <col min="37" max="16384" width="9.140625" style="247" customWidth="1"/>
  </cols>
  <sheetData>
    <row r="1" spans="1:35" ht="12.75" customHeight="1">
      <c r="A1" s="342" t="s">
        <v>1521</v>
      </c>
      <c r="B1" s="342" t="s">
        <v>1522</v>
      </c>
      <c r="C1" s="342" t="s">
        <v>1354</v>
      </c>
      <c r="D1" s="342" t="s">
        <v>1625</v>
      </c>
      <c r="E1" s="342" t="s">
        <v>1270</v>
      </c>
      <c r="F1" s="342" t="s">
        <v>1565</v>
      </c>
      <c r="G1" s="344" t="s">
        <v>1523</v>
      </c>
      <c r="H1" s="345"/>
      <c r="I1" s="344" t="s">
        <v>1526</v>
      </c>
      <c r="J1" s="346"/>
      <c r="K1" s="345"/>
      <c r="L1" s="347" t="s">
        <v>37</v>
      </c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9"/>
      <c r="AC1" s="148"/>
      <c r="AD1" s="350" t="s">
        <v>1573</v>
      </c>
      <c r="AE1" s="350" t="s">
        <v>1568</v>
      </c>
      <c r="AF1" s="350" t="s">
        <v>1569</v>
      </c>
      <c r="AG1" s="350" t="s">
        <v>1572</v>
      </c>
      <c r="AH1" s="350" t="s">
        <v>1570</v>
      </c>
      <c r="AI1" s="350" t="s">
        <v>1571</v>
      </c>
    </row>
    <row r="2" spans="1:35" s="248" customFormat="1" ht="12.75">
      <c r="A2" s="343"/>
      <c r="B2" s="343"/>
      <c r="C2" s="343"/>
      <c r="D2" s="343"/>
      <c r="E2" s="343"/>
      <c r="F2" s="343"/>
      <c r="G2" s="149" t="s">
        <v>1524</v>
      </c>
      <c r="H2" s="149" t="s">
        <v>1525</v>
      </c>
      <c r="I2" s="149" t="s">
        <v>1527</v>
      </c>
      <c r="J2" s="149" t="s">
        <v>1528</v>
      </c>
      <c r="K2" s="149" t="s">
        <v>1529</v>
      </c>
      <c r="L2" s="150" t="s">
        <v>1530</v>
      </c>
      <c r="M2" s="150" t="s">
        <v>1531</v>
      </c>
      <c r="N2" s="150" t="s">
        <v>1532</v>
      </c>
      <c r="O2" s="150" t="s">
        <v>1533</v>
      </c>
      <c r="P2" s="150" t="s">
        <v>1534</v>
      </c>
      <c r="Q2" s="150" t="s">
        <v>1535</v>
      </c>
      <c r="R2" s="150" t="s">
        <v>1536</v>
      </c>
      <c r="S2" s="150" t="s">
        <v>1537</v>
      </c>
      <c r="T2" s="150" t="s">
        <v>1538</v>
      </c>
      <c r="U2" s="150" t="s">
        <v>1546</v>
      </c>
      <c r="V2" s="150" t="s">
        <v>1539</v>
      </c>
      <c r="W2" s="150" t="s">
        <v>1540</v>
      </c>
      <c r="X2" s="150" t="s">
        <v>1541</v>
      </c>
      <c r="Y2" s="150" t="s">
        <v>1542</v>
      </c>
      <c r="Z2" s="150" t="s">
        <v>1543</v>
      </c>
      <c r="AA2" s="150" t="s">
        <v>1544</v>
      </c>
      <c r="AB2" s="150" t="s">
        <v>1566</v>
      </c>
      <c r="AC2" s="150" t="s">
        <v>1567</v>
      </c>
      <c r="AD2" s="351"/>
      <c r="AE2" s="351"/>
      <c r="AF2" s="351"/>
      <c r="AG2" s="351"/>
      <c r="AH2" s="351"/>
      <c r="AI2" s="351"/>
    </row>
    <row r="3" spans="1:35" ht="14.25">
      <c r="A3" s="253">
        <v>40352</v>
      </c>
      <c r="B3" s="248" t="s">
        <v>1194</v>
      </c>
      <c r="C3" s="249" t="s">
        <v>1614</v>
      </c>
      <c r="D3" s="249">
        <v>18</v>
      </c>
      <c r="E3" s="250" t="s">
        <v>1032</v>
      </c>
      <c r="F3" s="251">
        <v>0.35001157407407407</v>
      </c>
      <c r="G3" s="250" t="s">
        <v>888</v>
      </c>
      <c r="H3" s="250" t="s">
        <v>889</v>
      </c>
      <c r="I3" s="248">
        <v>2.560124</v>
      </c>
      <c r="J3" s="248">
        <v>0.687205</v>
      </c>
      <c r="K3" s="248">
        <v>0.065929</v>
      </c>
      <c r="L3" s="41">
        <v>35.24025219947441</v>
      </c>
      <c r="M3" s="41">
        <v>0.07712732096671518</v>
      </c>
      <c r="N3" s="41">
        <v>0.3534848815348021</v>
      </c>
      <c r="O3" s="41">
        <v>0.23706373690294413</v>
      </c>
      <c r="P3" s="41">
        <v>0.16058681339227285</v>
      </c>
      <c r="Q3" s="41">
        <v>0.5865860238148422</v>
      </c>
      <c r="R3" s="41">
        <v>0.043596009174230385</v>
      </c>
      <c r="S3" s="41">
        <v>0.1304608741351759</v>
      </c>
      <c r="T3" s="41">
        <v>0</v>
      </c>
      <c r="U3" s="41"/>
      <c r="V3" s="41">
        <v>0.08262184361086629</v>
      </c>
      <c r="W3" s="41">
        <v>0.1419792903884235</v>
      </c>
      <c r="X3" s="41">
        <v>0</v>
      </c>
      <c r="Y3" s="41">
        <v>0.0029387399119904295</v>
      </c>
      <c r="Z3" s="41">
        <v>0</v>
      </c>
      <c r="AA3" s="41">
        <v>0</v>
      </c>
      <c r="AB3" s="41">
        <f>SUM(L3:AA3)</f>
        <v>37.05669773330667</v>
      </c>
      <c r="AC3" s="252">
        <f>SUM(Q3:AA3)</f>
        <v>0.9881827810355287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>
        <v>0</v>
      </c>
    </row>
    <row r="4" spans="1:35" ht="14.25">
      <c r="A4" s="253">
        <v>40355</v>
      </c>
      <c r="B4" s="248" t="s">
        <v>1200</v>
      </c>
      <c r="C4" s="254" t="s">
        <v>1615</v>
      </c>
      <c r="D4" s="254">
        <v>0</v>
      </c>
      <c r="E4" s="250" t="s">
        <v>1038</v>
      </c>
      <c r="F4" s="66">
        <v>0.002777777777777778</v>
      </c>
      <c r="G4" s="19" t="s">
        <v>126</v>
      </c>
      <c r="H4" s="19" t="s">
        <v>127</v>
      </c>
      <c r="I4" s="19">
        <v>2.435972</v>
      </c>
      <c r="J4" s="19">
        <v>0.808666</v>
      </c>
      <c r="K4" s="19">
        <v>0.09352</v>
      </c>
      <c r="L4" s="362">
        <v>72.65285561126092</v>
      </c>
      <c r="M4" s="362">
        <v>0.17930711734101693</v>
      </c>
      <c r="N4" s="362">
        <v>1.4602964522762003</v>
      </c>
      <c r="O4" s="362">
        <v>0.5613270381506553</v>
      </c>
      <c r="P4" s="362">
        <v>0</v>
      </c>
      <c r="Q4" s="363">
        <v>0.7948664574346438</v>
      </c>
      <c r="R4" s="363">
        <v>0.05353412355960858</v>
      </c>
      <c r="S4" s="363">
        <v>0.2054845904694006</v>
      </c>
      <c r="T4" s="363">
        <v>0.016632215701702688</v>
      </c>
      <c r="U4" s="363">
        <v>0.14364186287834138</v>
      </c>
      <c r="V4" s="363">
        <v>0.039257116794128924</v>
      </c>
      <c r="W4" s="363">
        <v>0.07806059579419236</v>
      </c>
      <c r="X4" s="363">
        <v>0.03871624096274315</v>
      </c>
      <c r="Y4" s="363">
        <v>0.005102597192491688</v>
      </c>
      <c r="Z4" s="363">
        <v>0.010419053237903984</v>
      </c>
      <c r="AA4" s="363">
        <v>0.008430541096712369</v>
      </c>
      <c r="AB4" s="41">
        <f>SUM(L4:AA4)</f>
        <v>76.24793161415067</v>
      </c>
      <c r="AC4" s="252">
        <f>SUM(Q4:AA4)</f>
        <v>1.3941453951218694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</row>
    <row r="5" spans="1:35" ht="14.25">
      <c r="A5" s="253">
        <v>40355</v>
      </c>
      <c r="B5" s="248" t="s">
        <v>1195</v>
      </c>
      <c r="C5" s="254" t="s">
        <v>1614</v>
      </c>
      <c r="D5" s="254">
        <v>0</v>
      </c>
      <c r="E5" s="250" t="s">
        <v>1033</v>
      </c>
      <c r="F5" s="84">
        <v>0.9479166666666666</v>
      </c>
      <c r="G5" s="19" t="s">
        <v>116</v>
      </c>
      <c r="H5" s="19" t="s">
        <v>117</v>
      </c>
      <c r="I5" s="19">
        <v>2.633375</v>
      </c>
      <c r="J5" s="19">
        <v>0.644496</v>
      </c>
      <c r="K5" s="19">
        <v>0.055007</v>
      </c>
      <c r="L5" s="361">
        <v>181.68762158884314</v>
      </c>
      <c r="M5" s="361">
        <v>0.36799220756585077</v>
      </c>
      <c r="N5" s="361">
        <v>2.834810248539675</v>
      </c>
      <c r="O5" s="361">
        <v>1.2001913249558813</v>
      </c>
      <c r="P5" s="361">
        <v>0.7043432713698852</v>
      </c>
      <c r="Q5" s="361">
        <v>1.2332170467744497</v>
      </c>
      <c r="R5" s="361">
        <v>0.0881384100833131</v>
      </c>
      <c r="S5" s="361">
        <v>0.39033981490569447</v>
      </c>
      <c r="T5" s="361">
        <v>0.041326795277001054</v>
      </c>
      <c r="U5" s="361">
        <v>0.04177932431379677</v>
      </c>
      <c r="V5" s="361">
        <v>0.46299374658828346</v>
      </c>
      <c r="W5" s="361">
        <v>0.5367883813710613</v>
      </c>
      <c r="X5" s="361">
        <v>0.629507284775203</v>
      </c>
      <c r="Y5" s="361">
        <v>0.008028200319449865</v>
      </c>
      <c r="Z5" s="361">
        <v>0.019668252765917365</v>
      </c>
      <c r="AA5" s="361"/>
      <c r="AB5" s="41">
        <f>SUM(L5:AA5)</f>
        <v>190.2467458984486</v>
      </c>
      <c r="AC5" s="252">
        <f>SUM(Q5:AA5)</f>
        <v>3.4517872571741703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</row>
    <row r="6" spans="1:35" ht="14.25">
      <c r="A6" s="253">
        <v>40355</v>
      </c>
      <c r="B6" s="248" t="s">
        <v>1196</v>
      </c>
      <c r="C6" s="254" t="s">
        <v>1615</v>
      </c>
      <c r="D6" s="254">
        <v>80</v>
      </c>
      <c r="E6" s="250" t="s">
        <v>1034</v>
      </c>
      <c r="F6" s="84">
        <v>0.9791666666666666</v>
      </c>
      <c r="G6" s="19" t="s">
        <v>118</v>
      </c>
      <c r="H6" s="19" t="s">
        <v>119</v>
      </c>
      <c r="I6" s="19">
        <v>2.42778</v>
      </c>
      <c r="J6" s="19">
        <v>0.929738</v>
      </c>
      <c r="K6" s="19">
        <v>0.103267</v>
      </c>
      <c r="L6" s="255">
        <v>42.41018887020342</v>
      </c>
      <c r="M6" s="255">
        <v>0.1275620069702613</v>
      </c>
      <c r="N6" s="255">
        <v>1.0573209579907046</v>
      </c>
      <c r="O6" s="255">
        <v>0.4116607036397896</v>
      </c>
      <c r="P6" s="255">
        <v>0.2127354269775976</v>
      </c>
      <c r="Q6" s="256">
        <v>0.45513078334537443</v>
      </c>
      <c r="R6" s="256">
        <v>0.03537773635676511</v>
      </c>
      <c r="S6" s="256">
        <v>0.12576894120351803</v>
      </c>
      <c r="T6" s="256">
        <v>0.013253266076376034</v>
      </c>
      <c r="U6" s="256">
        <v>0.012600192945559318</v>
      </c>
      <c r="V6" s="256">
        <v>0.9569571106140335</v>
      </c>
      <c r="W6" s="256">
        <v>0.9378596356199219</v>
      </c>
      <c r="X6" s="256">
        <v>0.9458458524356412</v>
      </c>
      <c r="Y6" s="257">
        <v>0</v>
      </c>
      <c r="Z6" s="257">
        <v>0</v>
      </c>
      <c r="AA6" s="257">
        <v>0</v>
      </c>
      <c r="AB6" s="41">
        <f>SUM(L6:AA6)</f>
        <v>47.70226148437896</v>
      </c>
      <c r="AC6" s="252">
        <f>SUM(Q6:AA6)</f>
        <v>3.48279351859719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</row>
    <row r="7" spans="1:35" ht="14.25">
      <c r="A7" s="253">
        <v>40355</v>
      </c>
      <c r="B7" s="248" t="s">
        <v>1197</v>
      </c>
      <c r="C7" s="254" t="s">
        <v>1615</v>
      </c>
      <c r="D7" s="254">
        <v>60</v>
      </c>
      <c r="E7" s="250" t="s">
        <v>1035</v>
      </c>
      <c r="F7" s="84">
        <v>0.9847222222222222</v>
      </c>
      <c r="G7" s="19" t="s">
        <v>120</v>
      </c>
      <c r="H7" s="19" t="s">
        <v>121</v>
      </c>
      <c r="I7" s="19">
        <v>2.427319</v>
      </c>
      <c r="J7" s="19">
        <v>0.885106</v>
      </c>
      <c r="K7" s="19">
        <v>0.03562</v>
      </c>
      <c r="L7" s="255">
        <v>49.88783200675038</v>
      </c>
      <c r="M7" s="255">
        <v>0.1363824373779565</v>
      </c>
      <c r="N7" s="255">
        <v>1.1165927724398348</v>
      </c>
      <c r="O7" s="255">
        <v>0.4464713432218184</v>
      </c>
      <c r="P7" s="255">
        <v>0.2506003892459491</v>
      </c>
      <c r="Q7" s="256">
        <v>0.507881020867673</v>
      </c>
      <c r="R7" s="256">
        <v>0.043334631786473066</v>
      </c>
      <c r="S7" s="256">
        <v>0.14320724729635406</v>
      </c>
      <c r="T7" s="256">
        <v>0.019276030158133447</v>
      </c>
      <c r="U7" s="256">
        <v>0.024619986992788195</v>
      </c>
      <c r="V7" s="256">
        <v>0.3120105102256485</v>
      </c>
      <c r="W7" s="256">
        <v>0.34363117192478965</v>
      </c>
      <c r="X7" s="256">
        <v>0.2243418510123899</v>
      </c>
      <c r="Y7" s="256">
        <v>0.004070043892252203</v>
      </c>
      <c r="Z7" s="256">
        <v>0.011907847249745838</v>
      </c>
      <c r="AA7" s="256">
        <v>0.012847088147957883</v>
      </c>
      <c r="AB7" s="41">
        <f>SUM(L7:AA7)</f>
        <v>53.485006378590136</v>
      </c>
      <c r="AC7" s="252">
        <f>SUM(Q7:AA7)</f>
        <v>1.6471274295542058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</row>
    <row r="8" spans="1:35" ht="14.25">
      <c r="A8" s="253">
        <v>40355</v>
      </c>
      <c r="B8" s="248" t="s">
        <v>1198</v>
      </c>
      <c r="C8" s="254" t="s">
        <v>1615</v>
      </c>
      <c r="D8" s="254">
        <v>40</v>
      </c>
      <c r="E8" s="250" t="s">
        <v>1036</v>
      </c>
      <c r="F8" s="84">
        <v>0.9923611111111111</v>
      </c>
      <c r="G8" s="19" t="s">
        <v>122</v>
      </c>
      <c r="H8" s="19" t="s">
        <v>123</v>
      </c>
      <c r="I8" s="19">
        <v>2.466635</v>
      </c>
      <c r="J8" s="19">
        <v>0.866883</v>
      </c>
      <c r="K8" s="19">
        <v>0.10083</v>
      </c>
      <c r="L8" s="255">
        <v>44.686270515581974</v>
      </c>
      <c r="M8" s="255">
        <v>0.11951737188189697</v>
      </c>
      <c r="N8" s="255">
        <v>1.0447786737807576</v>
      </c>
      <c r="O8" s="255">
        <v>0.40047414316159896</v>
      </c>
      <c r="P8" s="255">
        <v>0.19196948638994013</v>
      </c>
      <c r="Q8" s="256">
        <v>0.5279543219005074</v>
      </c>
      <c r="R8" s="256">
        <v>0.03731275546457414</v>
      </c>
      <c r="S8" s="256">
        <v>0.14645113493337128</v>
      </c>
      <c r="T8" s="256">
        <v>0.012824328833086382</v>
      </c>
      <c r="U8" s="256">
        <v>0.014184796979280146</v>
      </c>
      <c r="V8" s="256">
        <v>0.033770659841723664</v>
      </c>
      <c r="W8" s="256">
        <v>0.027796295404188296</v>
      </c>
      <c r="X8" s="256">
        <v>0.022420943759862283</v>
      </c>
      <c r="Y8" s="363">
        <v>0.0030744978207087005</v>
      </c>
      <c r="Z8" s="363">
        <v>0.006406443356214369</v>
      </c>
      <c r="AA8" s="363">
        <v>0.0057553866907944775</v>
      </c>
      <c r="AB8" s="41">
        <f>SUM(L8:AA8)</f>
        <v>47.28096175578046</v>
      </c>
      <c r="AC8" s="252">
        <f>SUM(Q8:AA8)</f>
        <v>0.8379515649843109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</row>
    <row r="9" spans="1:35" ht="14.25">
      <c r="A9" s="253">
        <v>40355</v>
      </c>
      <c r="B9" s="248" t="s">
        <v>1199</v>
      </c>
      <c r="C9" s="254" t="s">
        <v>1615</v>
      </c>
      <c r="D9" s="254">
        <v>20</v>
      </c>
      <c r="E9" s="250" t="s">
        <v>1037</v>
      </c>
      <c r="F9" s="84">
        <v>0.9951388888888889</v>
      </c>
      <c r="G9" s="19" t="s">
        <v>124</v>
      </c>
      <c r="H9" s="19" t="s">
        <v>125</v>
      </c>
      <c r="I9" s="19">
        <v>2.464301</v>
      </c>
      <c r="J9" s="19">
        <v>0.886291</v>
      </c>
      <c r="K9" s="19">
        <v>0.093536</v>
      </c>
      <c r="L9" s="255">
        <v>57.179149896454476</v>
      </c>
      <c r="M9" s="255">
        <v>0.13917160459138544</v>
      </c>
      <c r="N9" s="255">
        <v>1.188548395824878</v>
      </c>
      <c r="O9" s="255">
        <v>0.4618800120716389</v>
      </c>
      <c r="P9" s="255">
        <v>0.2283839509641701</v>
      </c>
      <c r="Q9" s="256">
        <v>0.6022468457213253</v>
      </c>
      <c r="R9" s="256">
        <v>0.04333748853232332</v>
      </c>
      <c r="S9" s="256">
        <v>0.15972766369552138</v>
      </c>
      <c r="T9" s="256">
        <v>0.018002363360085642</v>
      </c>
      <c r="U9" s="256">
        <v>0.10441747367330009</v>
      </c>
      <c r="V9" s="256">
        <v>0.10510284880089532</v>
      </c>
      <c r="W9" s="256">
        <v>0.18365647000739374</v>
      </c>
      <c r="X9" s="256">
        <v>0.20276607888028378</v>
      </c>
      <c r="Y9" s="361">
        <v>0.0017927039664018336</v>
      </c>
      <c r="Z9" s="361">
        <v>0.00786379386942653</v>
      </c>
      <c r="AA9" s="361">
        <v>0.006553161557855442</v>
      </c>
      <c r="AB9" s="41">
        <f>SUM(L9:AA9)</f>
        <v>60.63260075197135</v>
      </c>
      <c r="AC9" s="252">
        <f>SUM(Q9:AA9)</f>
        <v>1.4354668920648124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</row>
    <row r="10" spans="1:35" ht="14.25">
      <c r="A10" s="253">
        <v>40356</v>
      </c>
      <c r="B10" s="248" t="s">
        <v>1201</v>
      </c>
      <c r="C10" s="249" t="s">
        <v>1355</v>
      </c>
      <c r="D10" s="249">
        <v>3</v>
      </c>
      <c r="E10" s="250" t="s">
        <v>1039</v>
      </c>
      <c r="F10" s="251">
        <v>0.09583333333333333</v>
      </c>
      <c r="G10" s="250" t="s">
        <v>890</v>
      </c>
      <c r="H10" s="250" t="s">
        <v>891</v>
      </c>
      <c r="I10" s="248">
        <v>2.100939</v>
      </c>
      <c r="J10" s="248">
        <v>0.322423</v>
      </c>
      <c r="K10" s="248">
        <v>0.030992</v>
      </c>
      <c r="L10" s="41">
        <v>2.222101560887653</v>
      </c>
      <c r="M10" s="41">
        <v>0.011803634467701465</v>
      </c>
      <c r="N10" s="41">
        <v>0.07335500689745064</v>
      </c>
      <c r="O10" s="41">
        <v>0.029266545734985824</v>
      </c>
      <c r="P10" s="41">
        <v>0.09703413966522925</v>
      </c>
      <c r="Q10" s="41">
        <v>0.0650395810152867</v>
      </c>
      <c r="R10" s="41">
        <v>0.014758722351757228</v>
      </c>
      <c r="S10" s="41">
        <v>0.024550080437694445</v>
      </c>
      <c r="T10" s="41">
        <v>0</v>
      </c>
      <c r="U10" s="41">
        <v>0</v>
      </c>
      <c r="V10" s="41">
        <v>0.2217856755493119</v>
      </c>
      <c r="W10" s="41">
        <v>0</v>
      </c>
      <c r="X10" s="41">
        <v>0</v>
      </c>
      <c r="Y10" s="41">
        <v>0.002420430465688185</v>
      </c>
      <c r="Z10" s="41">
        <v>0</v>
      </c>
      <c r="AA10" s="41">
        <v>0</v>
      </c>
      <c r="AB10" s="41">
        <f>SUM(L10:AA10)</f>
        <v>2.7621153774727585</v>
      </c>
      <c r="AC10" s="252">
        <f>SUM(Q10:AA10)</f>
        <v>0.32855448981973845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14.25">
      <c r="A11" s="253">
        <v>40356</v>
      </c>
      <c r="B11" s="248" t="s">
        <v>1202</v>
      </c>
      <c r="C11" s="249" t="s">
        <v>1355</v>
      </c>
      <c r="D11" s="249">
        <v>3</v>
      </c>
      <c r="E11" s="250" t="s">
        <v>1040</v>
      </c>
      <c r="F11" s="251">
        <v>0.12013888888888889</v>
      </c>
      <c r="G11" s="250" t="s">
        <v>892</v>
      </c>
      <c r="H11" s="250" t="s">
        <v>893</v>
      </c>
      <c r="I11" s="248">
        <v>2.096849</v>
      </c>
      <c r="J11" s="248">
        <v>0.283813</v>
      </c>
      <c r="K11" s="248">
        <v>0.018352</v>
      </c>
      <c r="L11" s="41">
        <v>1.3456001539490565</v>
      </c>
      <c r="M11" s="41">
        <v>0.007694214509634345</v>
      </c>
      <c r="N11" s="41">
        <v>0.0495341627477979</v>
      </c>
      <c r="O11" s="41">
        <v>0.016254559520007913</v>
      </c>
      <c r="P11" s="41">
        <v>0.03595238630675827</v>
      </c>
      <c r="Q11" s="41">
        <v>0.05074403807311216</v>
      </c>
      <c r="R11" s="41">
        <v>0.0077210745771821385</v>
      </c>
      <c r="S11" s="41">
        <v>0.01559749299999133</v>
      </c>
      <c r="T11" s="41">
        <v>0</v>
      </c>
      <c r="U11" s="41">
        <v>0</v>
      </c>
      <c r="V11" s="41">
        <v>0.02321115107230054</v>
      </c>
      <c r="W11" s="41">
        <v>0</v>
      </c>
      <c r="X11" s="41">
        <v>0</v>
      </c>
      <c r="Y11" s="41">
        <v>0.0010582799483343011</v>
      </c>
      <c r="Z11" s="41">
        <v>0</v>
      </c>
      <c r="AA11" s="41">
        <v>0</v>
      </c>
      <c r="AB11" s="41">
        <f>SUM(L11:AA11)</f>
        <v>1.5533675137041754</v>
      </c>
      <c r="AC11" s="252">
        <f>SUM(Q11:AA11)</f>
        <v>0.09833203667092047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</row>
    <row r="12" spans="1:35" ht="14.25">
      <c r="A12" s="253">
        <v>40356</v>
      </c>
      <c r="B12" s="248" t="s">
        <v>1203</v>
      </c>
      <c r="C12" s="249" t="s">
        <v>1355</v>
      </c>
      <c r="D12" s="249">
        <v>3</v>
      </c>
      <c r="E12" s="250" t="s">
        <v>1041</v>
      </c>
      <c r="F12" s="251">
        <v>0.15209490740740741</v>
      </c>
      <c r="G12" s="250" t="s">
        <v>894</v>
      </c>
      <c r="H12" s="250" t="s">
        <v>895</v>
      </c>
      <c r="I12" s="248">
        <v>2.097879</v>
      </c>
      <c r="J12" s="248">
        <v>0.261819</v>
      </c>
      <c r="K12" s="248">
        <v>0.027019</v>
      </c>
      <c r="L12" s="41">
        <v>1.4802777933542248</v>
      </c>
      <c r="M12" s="41">
        <v>0.00774984201888009</v>
      </c>
      <c r="N12" s="41">
        <v>0.045281729402604914</v>
      </c>
      <c r="O12" s="41">
        <v>0.017492882761833483</v>
      </c>
      <c r="P12" s="41">
        <v>0</v>
      </c>
      <c r="Q12" s="41">
        <v>0.0513309311183379</v>
      </c>
      <c r="R12" s="41">
        <v>0.008491415833879079</v>
      </c>
      <c r="S12" s="41">
        <v>0.016386942837310504</v>
      </c>
      <c r="T12" s="41">
        <v>0</v>
      </c>
      <c r="U12" s="41">
        <v>0</v>
      </c>
      <c r="V12" s="41">
        <v>0.021405096045194402</v>
      </c>
      <c r="W12" s="41">
        <v>0</v>
      </c>
      <c r="X12" s="41">
        <v>0</v>
      </c>
      <c r="Y12" s="41">
        <v>0.0011161798241967264</v>
      </c>
      <c r="Z12" s="41">
        <v>0</v>
      </c>
      <c r="AA12" s="41">
        <v>0</v>
      </c>
      <c r="AB12" s="41">
        <f>SUM(L12:AA12)</f>
        <v>1.649532813196462</v>
      </c>
      <c r="AC12" s="252">
        <f>SUM(Q12:AA12)</f>
        <v>0.0987305656589186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</row>
    <row r="13" spans="1:35" ht="14.25">
      <c r="A13" s="253">
        <v>40356</v>
      </c>
      <c r="B13" s="248" t="s">
        <v>1204</v>
      </c>
      <c r="C13" s="249" t="s">
        <v>1355</v>
      </c>
      <c r="D13" s="249">
        <v>3</v>
      </c>
      <c r="E13" s="250" t="s">
        <v>1042</v>
      </c>
      <c r="F13" s="251">
        <v>0.17223379629629632</v>
      </c>
      <c r="G13" s="250" t="s">
        <v>896</v>
      </c>
      <c r="H13" s="250" t="s">
        <v>897</v>
      </c>
      <c r="I13" s="248">
        <v>2.097978</v>
      </c>
      <c r="J13" s="248">
        <v>0.257015</v>
      </c>
      <c r="K13" s="248">
        <v>0.027725</v>
      </c>
      <c r="L13" s="41">
        <v>1.6331358375064968</v>
      </c>
      <c r="M13" s="41">
        <v>0.01015234590919966</v>
      </c>
      <c r="N13" s="41">
        <v>0.05462344176683634</v>
      </c>
      <c r="O13" s="41">
        <v>0.021123429391721876</v>
      </c>
      <c r="P13" s="41">
        <v>0.06549900586580426</v>
      </c>
      <c r="Q13" s="41">
        <v>0.057481944127330174</v>
      </c>
      <c r="R13" s="41">
        <v>0.01453526106074109</v>
      </c>
      <c r="S13" s="41">
        <v>0.022479520965140342</v>
      </c>
      <c r="T13" s="41">
        <v>0</v>
      </c>
      <c r="U13" s="41">
        <v>0</v>
      </c>
      <c r="V13" s="258">
        <v>0.003294474308411346</v>
      </c>
      <c r="W13" s="258">
        <v>0</v>
      </c>
      <c r="X13" s="258">
        <v>0</v>
      </c>
      <c r="Y13" s="41">
        <v>0.0019492535334713088</v>
      </c>
      <c r="Z13" s="41">
        <v>0</v>
      </c>
      <c r="AA13" s="41">
        <v>0</v>
      </c>
      <c r="AB13" s="41">
        <f>SUM(L13:AA13)</f>
        <v>1.8842745144351531</v>
      </c>
      <c r="AC13" s="252">
        <f>SUM(Q13:AA13)</f>
        <v>0.09974045399509426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5" ht="14.25">
      <c r="A14" s="253">
        <v>40356</v>
      </c>
      <c r="B14" s="248" t="s">
        <v>1205</v>
      </c>
      <c r="C14" s="249" t="s">
        <v>1355</v>
      </c>
      <c r="D14" s="249">
        <v>3</v>
      </c>
      <c r="E14" s="250" t="s">
        <v>1043</v>
      </c>
      <c r="F14" s="259">
        <v>0.19930555555555554</v>
      </c>
      <c r="G14" s="19" t="s">
        <v>34</v>
      </c>
      <c r="H14" s="19" t="s">
        <v>35</v>
      </c>
      <c r="I14" s="19">
        <v>3.547021</v>
      </c>
      <c r="J14" s="193">
        <v>3.852464</v>
      </c>
      <c r="K14" s="193">
        <v>0.357562</v>
      </c>
      <c r="L14" s="41">
        <v>1.6523441763936029</v>
      </c>
      <c r="M14" s="41">
        <v>0.06055308421068385</v>
      </c>
      <c r="N14" s="41">
        <v>0.45973859915488313</v>
      </c>
      <c r="O14" s="41">
        <v>0.16842916700618785</v>
      </c>
      <c r="P14" s="41">
        <v>1.1385162562755993</v>
      </c>
      <c r="Q14" s="41">
        <v>1.1983851302383082</v>
      </c>
      <c r="R14" s="41">
        <v>11.6535308010402</v>
      </c>
      <c r="S14" s="41">
        <v>34.024037856503384</v>
      </c>
      <c r="T14" s="41">
        <v>40.03030737093404</v>
      </c>
      <c r="U14" s="41">
        <v>25.755937076352474</v>
      </c>
      <c r="V14" s="258">
        <v>3.2898082753589177</v>
      </c>
      <c r="W14" s="258">
        <v>9.763430707667334</v>
      </c>
      <c r="X14" s="258">
        <v>10.560697199163947</v>
      </c>
      <c r="Y14" s="41">
        <v>1.451147887624163</v>
      </c>
      <c r="Z14" s="41">
        <v>4.918895681459691</v>
      </c>
      <c r="AA14" s="41">
        <v>7.805885151553907</v>
      </c>
      <c r="AB14" s="41">
        <f>SUM(L14:AA14)</f>
        <v>153.93164442093732</v>
      </c>
      <c r="AC14" s="252">
        <f>SUM(Q14:AA14)</f>
        <v>150.45206313789637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</row>
    <row r="15" spans="1:35" ht="14.25">
      <c r="A15" s="253">
        <v>40357</v>
      </c>
      <c r="B15" s="260" t="s">
        <v>1206</v>
      </c>
      <c r="C15" s="261" t="s">
        <v>1355</v>
      </c>
      <c r="D15" s="249">
        <v>3</v>
      </c>
      <c r="E15" s="262" t="s">
        <v>1044</v>
      </c>
      <c r="F15" s="259">
        <v>0.1125</v>
      </c>
      <c r="G15" s="262" t="s">
        <v>898</v>
      </c>
      <c r="H15" s="262" t="s">
        <v>899</v>
      </c>
      <c r="I15" s="260">
        <v>3.001424</v>
      </c>
      <c r="J15" s="260">
        <v>0.957774</v>
      </c>
      <c r="K15" s="260">
        <v>0.111721</v>
      </c>
      <c r="L15" s="53">
        <v>0.9670549159962114</v>
      </c>
      <c r="M15" s="53">
        <v>0.006113912597228623</v>
      </c>
      <c r="N15" s="53">
        <v>0.049669535729561606</v>
      </c>
      <c r="O15" s="53">
        <v>0.01963176648784634</v>
      </c>
      <c r="P15" s="53">
        <v>0.02926924150783243</v>
      </c>
      <c r="Q15" s="53">
        <v>0.0529866228740347</v>
      </c>
      <c r="R15" s="53">
        <v>0.00938333870272783</v>
      </c>
      <c r="S15" s="53">
        <v>0.01811943730586274</v>
      </c>
      <c r="T15" s="53">
        <v>0.00891680015378268</v>
      </c>
      <c r="U15" s="257">
        <v>0</v>
      </c>
      <c r="V15" s="258">
        <v>0.007276981785895838</v>
      </c>
      <c r="W15" s="258">
        <v>0.013171212319844458</v>
      </c>
      <c r="X15" s="258">
        <v>0.015363036739503745</v>
      </c>
      <c r="Y15" s="53">
        <v>0.0017363776275881157</v>
      </c>
      <c r="Z15" s="53">
        <v>0.004177491302702534</v>
      </c>
      <c r="AA15" s="53">
        <v>0</v>
      </c>
      <c r="AB15" s="53">
        <f>SUM(L15:AA15)</f>
        <v>1.2028706711306227</v>
      </c>
      <c r="AC15" s="252">
        <f>SUM(Q15:AA15)</f>
        <v>0.13113129881194263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1:35" ht="14.25">
      <c r="A16" s="263">
        <v>40362</v>
      </c>
      <c r="B16" s="264" t="s">
        <v>1207</v>
      </c>
      <c r="C16" s="265" t="s">
        <v>1355</v>
      </c>
      <c r="D16" s="249">
        <v>3</v>
      </c>
      <c r="E16" s="266" t="s">
        <v>1045</v>
      </c>
      <c r="F16" s="267">
        <v>0.7986111111111112</v>
      </c>
      <c r="G16" s="85" t="s">
        <v>900</v>
      </c>
      <c r="H16" s="85" t="s">
        <v>901</v>
      </c>
      <c r="I16" s="18">
        <v>2.614119</v>
      </c>
      <c r="J16" s="18">
        <v>0.632358</v>
      </c>
      <c r="K16" s="18">
        <v>0.063493</v>
      </c>
      <c r="L16" s="268">
        <v>1.41929210641874</v>
      </c>
      <c r="M16" s="268">
        <v>0.00696701196983692</v>
      </c>
      <c r="N16" s="268">
        <v>0.055408969428082565</v>
      </c>
      <c r="O16" s="268">
        <v>0.021609809625838496</v>
      </c>
      <c r="P16" s="268">
        <v>0.04801357773958601</v>
      </c>
      <c r="Q16" s="257">
        <v>0.04803783087965717</v>
      </c>
      <c r="R16" s="257">
        <v>0.007812647770508632</v>
      </c>
      <c r="S16" s="257">
        <v>0.012881687455699401</v>
      </c>
      <c r="T16" s="257">
        <v>0.005758799423175631</v>
      </c>
      <c r="U16" s="257">
        <v>0</v>
      </c>
      <c r="V16" s="258">
        <v>0.0025432164294785274</v>
      </c>
      <c r="W16" s="258">
        <v>0.003466066558608091</v>
      </c>
      <c r="X16" s="258">
        <v>0</v>
      </c>
      <c r="Y16" s="257">
        <v>0</v>
      </c>
      <c r="Z16" s="257">
        <v>0</v>
      </c>
      <c r="AA16" s="257">
        <v>0</v>
      </c>
      <c r="AB16" s="53">
        <f>SUM(L16:AA16)</f>
        <v>1.6317917236992117</v>
      </c>
      <c r="AC16" s="252">
        <f>SUM(Q16:AA16)</f>
        <v>0.08050024851712745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</row>
    <row r="17" spans="1:35" ht="14.25">
      <c r="A17" s="263">
        <v>40362</v>
      </c>
      <c r="B17" s="247" t="s">
        <v>1208</v>
      </c>
      <c r="C17" s="265" t="s">
        <v>1355</v>
      </c>
      <c r="D17" s="249">
        <v>3</v>
      </c>
      <c r="E17" s="266" t="s">
        <v>1046</v>
      </c>
      <c r="F17" s="267">
        <v>0.8861111111111111</v>
      </c>
      <c r="G17" s="85" t="s">
        <v>902</v>
      </c>
      <c r="H17" s="85" t="s">
        <v>903</v>
      </c>
      <c r="I17" s="18">
        <v>2.682719</v>
      </c>
      <c r="J17" s="18">
        <v>0.749221</v>
      </c>
      <c r="K17" s="18">
        <v>0.072028</v>
      </c>
      <c r="L17" s="268">
        <v>1.108737238300615</v>
      </c>
      <c r="M17" s="268">
        <v>0.005384692238251987</v>
      </c>
      <c r="N17" s="268">
        <v>0.04138936412321256</v>
      </c>
      <c r="O17" s="268">
        <v>0.013701858763011474</v>
      </c>
      <c r="P17" s="268">
        <v>0.04632290647123263</v>
      </c>
      <c r="Q17" s="257">
        <v>0.042893806404368115</v>
      </c>
      <c r="R17" s="257">
        <v>0.008089518923534452</v>
      </c>
      <c r="S17" s="257">
        <v>0.013832943868832636</v>
      </c>
      <c r="T17" s="257">
        <v>0.008486652897090807</v>
      </c>
      <c r="U17" s="257">
        <v>0</v>
      </c>
      <c r="V17" s="258">
        <v>0.003073877474813941</v>
      </c>
      <c r="W17" s="258">
        <v>0.005117180643848462</v>
      </c>
      <c r="X17" s="258">
        <v>0</v>
      </c>
      <c r="Y17" s="257">
        <v>0</v>
      </c>
      <c r="Z17" s="257">
        <v>0</v>
      </c>
      <c r="AA17" s="257">
        <v>0</v>
      </c>
      <c r="AB17" s="53">
        <f>SUM(L17:AA17)</f>
        <v>1.2970300401088122</v>
      </c>
      <c r="AC17" s="252">
        <f>SUM(Q17:AA17)</f>
        <v>0.08149398021248841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</row>
    <row r="18" spans="1:35" ht="14.25">
      <c r="A18" s="269">
        <v>40362</v>
      </c>
      <c r="B18" s="18" t="s">
        <v>1209</v>
      </c>
      <c r="C18" s="270" t="s">
        <v>1355</v>
      </c>
      <c r="D18" s="249">
        <v>3</v>
      </c>
      <c r="E18" s="159" t="s">
        <v>1047</v>
      </c>
      <c r="F18" s="271">
        <v>0.9256944444444444</v>
      </c>
      <c r="G18" s="85" t="s">
        <v>904</v>
      </c>
      <c r="H18" s="85" t="s">
        <v>905</v>
      </c>
      <c r="I18" s="18">
        <v>2.780115</v>
      </c>
      <c r="J18" s="18">
        <v>0.932209</v>
      </c>
      <c r="K18" s="18">
        <v>0.084769</v>
      </c>
      <c r="L18" s="272">
        <v>1.158802894711986</v>
      </c>
      <c r="M18" s="272">
        <v>0.005696199936896726</v>
      </c>
      <c r="N18" s="272">
        <v>0.04349885549953075</v>
      </c>
      <c r="O18" s="272">
        <v>0.016212006905186326</v>
      </c>
      <c r="P18" s="272">
        <v>0.029559374353141196</v>
      </c>
      <c r="Q18" s="273">
        <v>0.042162610376695185</v>
      </c>
      <c r="R18" s="273">
        <v>0.0068738812877117295</v>
      </c>
      <c r="S18" s="273">
        <v>0.014413347074066664</v>
      </c>
      <c r="T18" s="273">
        <v>0.007794479004225895</v>
      </c>
      <c r="U18" s="273">
        <v>0</v>
      </c>
      <c r="V18" s="258">
        <v>0.0036421413225400834</v>
      </c>
      <c r="W18" s="258">
        <v>0.008296674470328596</v>
      </c>
      <c r="X18" s="258">
        <v>0.0070661657071201395</v>
      </c>
      <c r="Y18" s="273">
        <v>0</v>
      </c>
      <c r="Z18" s="273">
        <v>0</v>
      </c>
      <c r="AA18" s="273">
        <v>0</v>
      </c>
      <c r="AB18" s="53">
        <f>SUM(L18:AA18)</f>
        <v>1.3440186306494293</v>
      </c>
      <c r="AC18" s="252">
        <f>SUM(Q18:AA18)</f>
        <v>0.09024929924268829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</row>
    <row r="19" spans="1:35" ht="63.75">
      <c r="A19" s="269">
        <v>40363</v>
      </c>
      <c r="B19" s="18" t="s">
        <v>1210</v>
      </c>
      <c r="C19" s="270" t="s">
        <v>1355</v>
      </c>
      <c r="D19" s="249">
        <v>3</v>
      </c>
      <c r="E19" s="159" t="s">
        <v>1048</v>
      </c>
      <c r="F19" s="271">
        <v>0.8090277777777778</v>
      </c>
      <c r="G19" s="352" t="s">
        <v>36</v>
      </c>
      <c r="H19" s="353"/>
      <c r="I19" s="19">
        <v>2.130445</v>
      </c>
      <c r="J19" s="19">
        <v>0.099446</v>
      </c>
      <c r="K19" s="19">
        <v>0.01763</v>
      </c>
      <c r="L19" s="272">
        <v>2.203230530340469</v>
      </c>
      <c r="M19" s="272">
        <v>0.007612006138320287</v>
      </c>
      <c r="N19" s="272">
        <v>0.06010830493926705</v>
      </c>
      <c r="O19" s="272">
        <v>0.023221328062007444</v>
      </c>
      <c r="P19" s="272">
        <v>0.032220448929695424</v>
      </c>
      <c r="Q19" s="273">
        <v>0.05286055528474346</v>
      </c>
      <c r="R19" s="273">
        <v>0.006574061294461854</v>
      </c>
      <c r="S19" s="273">
        <v>0.012175693949754152</v>
      </c>
      <c r="T19" s="273">
        <v>0</v>
      </c>
      <c r="U19" s="273">
        <v>0</v>
      </c>
      <c r="V19" s="273">
        <v>0.001</v>
      </c>
      <c r="W19" s="273">
        <v>0</v>
      </c>
      <c r="X19" s="273">
        <v>0</v>
      </c>
      <c r="Y19" s="273">
        <v>0</v>
      </c>
      <c r="Z19" s="273">
        <v>0</v>
      </c>
      <c r="AA19" s="273">
        <v>0</v>
      </c>
      <c r="AB19" s="53">
        <f>SUM(L19:AA19)</f>
        <v>2.3990029289387187</v>
      </c>
      <c r="AC19" s="252">
        <f>SUM(Q19:AA19)</f>
        <v>0.07261031052895947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</row>
    <row r="20" spans="1:35" ht="14.25" customHeight="1">
      <c r="A20" s="269">
        <v>40363</v>
      </c>
      <c r="B20" s="18" t="s">
        <v>1211</v>
      </c>
      <c r="C20" s="270" t="s">
        <v>1355</v>
      </c>
      <c r="D20" s="249">
        <v>3</v>
      </c>
      <c r="E20" s="159" t="s">
        <v>1049</v>
      </c>
      <c r="F20" s="271">
        <v>0.9576388888888889</v>
      </c>
      <c r="G20" s="352" t="s">
        <v>36</v>
      </c>
      <c r="H20" s="353"/>
      <c r="I20" s="19">
        <v>2.11578</v>
      </c>
      <c r="J20" s="19">
        <v>0.072759</v>
      </c>
      <c r="K20" s="19">
        <v>0.016018</v>
      </c>
      <c r="L20" s="272">
        <v>1.2074587803567338</v>
      </c>
      <c r="M20" s="272">
        <v>0.006642908679836685</v>
      </c>
      <c r="N20" s="272">
        <v>0.04194253835783711</v>
      </c>
      <c r="O20" s="272">
        <v>0.01579966785920485</v>
      </c>
      <c r="P20" s="272">
        <v>0.03205159386902634</v>
      </c>
      <c r="Q20" s="273">
        <v>0.04420706671515787</v>
      </c>
      <c r="R20" s="273">
        <v>0.0074710643336044925</v>
      </c>
      <c r="S20" s="273">
        <v>0.012055708463303274</v>
      </c>
      <c r="T20" s="273">
        <v>0</v>
      </c>
      <c r="U20" s="273">
        <v>0</v>
      </c>
      <c r="V20" s="273">
        <v>0.002</v>
      </c>
      <c r="W20" s="273">
        <v>0</v>
      </c>
      <c r="X20" s="273">
        <v>0</v>
      </c>
      <c r="Y20" s="273">
        <v>0.0038729643806030734</v>
      </c>
      <c r="Z20" s="273">
        <v>0</v>
      </c>
      <c r="AA20" s="273">
        <v>0</v>
      </c>
      <c r="AB20" s="53">
        <f>SUM(L20:AA20)</f>
        <v>1.3735022930153078</v>
      </c>
      <c r="AC20" s="252">
        <f>SUM(Q20:AA20)</f>
        <v>0.0696068038926687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</row>
    <row r="21" spans="1:35" ht="14.25" customHeight="1">
      <c r="A21" s="269">
        <v>40364</v>
      </c>
      <c r="B21" s="18" t="s">
        <v>1212</v>
      </c>
      <c r="C21" s="270" t="s">
        <v>1355</v>
      </c>
      <c r="D21" s="249">
        <v>3</v>
      </c>
      <c r="E21" s="159" t="s">
        <v>1050</v>
      </c>
      <c r="F21" s="271">
        <v>0.6631944444444444</v>
      </c>
      <c r="G21" s="352" t="s">
        <v>36</v>
      </c>
      <c r="H21" s="353"/>
      <c r="I21" s="19">
        <v>2.226759</v>
      </c>
      <c r="J21" s="19">
        <v>0.223196</v>
      </c>
      <c r="K21" s="19">
        <v>0.024558</v>
      </c>
      <c r="L21" s="272">
        <v>0.4432686463764356</v>
      </c>
      <c r="M21" s="272">
        <v>0.004406790888440529</v>
      </c>
      <c r="N21" s="272">
        <v>0.020091786292915716</v>
      </c>
      <c r="O21" s="272">
        <v>0.006882771336069487</v>
      </c>
      <c r="P21" s="272">
        <v>0</v>
      </c>
      <c r="Q21" s="273">
        <v>0.02688885970067637</v>
      </c>
      <c r="R21" s="273">
        <v>0.007260055581206932</v>
      </c>
      <c r="S21" s="273">
        <v>0</v>
      </c>
      <c r="T21" s="273">
        <v>0</v>
      </c>
      <c r="U21" s="273">
        <v>0</v>
      </c>
      <c r="V21" s="273">
        <v>0.002</v>
      </c>
      <c r="W21" s="273">
        <v>0</v>
      </c>
      <c r="X21" s="273">
        <v>0</v>
      </c>
      <c r="Y21" s="273">
        <v>0</v>
      </c>
      <c r="Z21" s="273">
        <v>0</v>
      </c>
      <c r="AA21" s="273">
        <v>0</v>
      </c>
      <c r="AB21" s="53">
        <f>SUM(L21:AA21)</f>
        <v>0.5107989101757445</v>
      </c>
      <c r="AC21" s="252">
        <f>SUM(Q21:AA21)</f>
        <v>0.036148915281883305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</row>
    <row r="22" spans="1:35" ht="63.75">
      <c r="A22" s="269">
        <v>40364</v>
      </c>
      <c r="B22" s="18" t="s">
        <v>1213</v>
      </c>
      <c r="C22" s="270" t="s">
        <v>1355</v>
      </c>
      <c r="D22" s="249">
        <v>3</v>
      </c>
      <c r="E22" s="159" t="s">
        <v>1051</v>
      </c>
      <c r="F22" s="271">
        <v>0.6868055555555556</v>
      </c>
      <c r="G22" s="352" t="s">
        <v>36</v>
      </c>
      <c r="H22" s="353"/>
      <c r="I22" s="19">
        <v>2.457805</v>
      </c>
      <c r="J22" s="19">
        <v>0.30896</v>
      </c>
      <c r="K22" s="19">
        <v>0.04404</v>
      </c>
      <c r="L22" s="272">
        <v>26.507993223446753</v>
      </c>
      <c r="M22" s="272">
        <v>0.07665219356451831</v>
      </c>
      <c r="N22" s="272">
        <v>0.6497298995377584</v>
      </c>
      <c r="O22" s="272">
        <v>0.26059899088979926</v>
      </c>
      <c r="P22" s="272">
        <v>0.1847778226556139</v>
      </c>
      <c r="Q22" s="273">
        <v>0.5225421358136934</v>
      </c>
      <c r="R22" s="273">
        <v>0.04020140464770063</v>
      </c>
      <c r="S22" s="273">
        <v>0.13664366851471813</v>
      </c>
      <c r="T22" s="273">
        <v>0</v>
      </c>
      <c r="U22" s="273">
        <v>0</v>
      </c>
      <c r="V22" s="273">
        <v>0.003</v>
      </c>
      <c r="W22" s="273">
        <v>0</v>
      </c>
      <c r="X22" s="273">
        <v>0</v>
      </c>
      <c r="Y22" s="273">
        <v>0</v>
      </c>
      <c r="Z22" s="273">
        <v>0</v>
      </c>
      <c r="AA22" s="273">
        <v>0</v>
      </c>
      <c r="AB22" s="53">
        <f>SUM(L22:AA22)</f>
        <v>28.382139339070555</v>
      </c>
      <c r="AC22" s="252">
        <f>SUM(Q22:AA22)</f>
        <v>0.7023872089761121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</row>
    <row r="23" spans="1:35" ht="14.25">
      <c r="A23" s="269">
        <v>40365</v>
      </c>
      <c r="B23" s="18" t="s">
        <v>1214</v>
      </c>
      <c r="C23" s="65" t="s">
        <v>1355</v>
      </c>
      <c r="D23" s="249">
        <v>3</v>
      </c>
      <c r="E23" s="159" t="s">
        <v>1052</v>
      </c>
      <c r="F23" s="66">
        <v>0.26875</v>
      </c>
      <c r="G23" s="85" t="s">
        <v>906</v>
      </c>
      <c r="H23" s="85" t="s">
        <v>907</v>
      </c>
      <c r="I23" s="19">
        <v>2.387298</v>
      </c>
      <c r="J23" s="19">
        <v>0.380706</v>
      </c>
      <c r="K23" s="19">
        <v>0.059803</v>
      </c>
      <c r="L23" s="272">
        <v>33.5671577035617</v>
      </c>
      <c r="M23" s="272">
        <v>0.11098288403151683</v>
      </c>
      <c r="N23" s="272">
        <v>0.9294552884306692</v>
      </c>
      <c r="O23" s="272">
        <v>0.3476092220764806</v>
      </c>
      <c r="P23" s="272">
        <v>0.24056452426596706</v>
      </c>
      <c r="Q23" s="273">
        <v>0.6447779373814019</v>
      </c>
      <c r="R23" s="273">
        <v>0.048865170146368174</v>
      </c>
      <c r="S23" s="273">
        <v>0.17786191752040906</v>
      </c>
      <c r="T23" s="273">
        <v>0.010144635818094612</v>
      </c>
      <c r="U23" s="273">
        <v>0.09137729844631008</v>
      </c>
      <c r="V23" s="258">
        <v>0.004810662842464302</v>
      </c>
      <c r="W23" s="258">
        <v>0.004767401485967321</v>
      </c>
      <c r="X23" s="258">
        <v>0.0029186995183296607</v>
      </c>
      <c r="Y23" s="273">
        <v>0.004504334574131636</v>
      </c>
      <c r="Z23" s="273">
        <v>0.006462336490197118</v>
      </c>
      <c r="AA23" s="273">
        <v>0.005158939727780606</v>
      </c>
      <c r="AB23" s="53">
        <f>SUM(L23:AA23)</f>
        <v>36.197418956317776</v>
      </c>
      <c r="AC23" s="252">
        <f>SUM(Q23:AA23)</f>
        <v>1.0016493339514545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</row>
    <row r="24" spans="1:35" ht="14.25">
      <c r="A24" s="269">
        <v>40365</v>
      </c>
      <c r="B24" s="18" t="s">
        <v>1217</v>
      </c>
      <c r="C24" s="67" t="s">
        <v>1355</v>
      </c>
      <c r="D24" s="67">
        <v>3</v>
      </c>
      <c r="E24" s="159" t="s">
        <v>1055</v>
      </c>
      <c r="F24" s="66">
        <v>0.5923611111111111</v>
      </c>
      <c r="G24" s="85" t="s">
        <v>908</v>
      </c>
      <c r="H24" s="85" t="s">
        <v>909</v>
      </c>
      <c r="I24" s="19">
        <v>2.416352</v>
      </c>
      <c r="J24" s="19">
        <v>0.369775</v>
      </c>
      <c r="K24" s="19">
        <v>0.076811</v>
      </c>
      <c r="L24" s="272">
        <v>42.326932245059666</v>
      </c>
      <c r="M24" s="272">
        <v>0.12247855262165833</v>
      </c>
      <c r="N24" s="272">
        <v>1.0657777160149786</v>
      </c>
      <c r="O24" s="272">
        <v>0.432644277323509</v>
      </c>
      <c r="P24" s="272">
        <v>0.24542123789403966</v>
      </c>
      <c r="Q24" s="273">
        <v>0.6179508040651311</v>
      </c>
      <c r="R24" s="273">
        <v>0.045053230761864224</v>
      </c>
      <c r="S24" s="273">
        <v>0.17236110890176576</v>
      </c>
      <c r="T24" s="273">
        <v>0.009724612733895358</v>
      </c>
      <c r="U24" s="273">
        <v>0</v>
      </c>
      <c r="V24" s="258">
        <v>0.005311494697067285</v>
      </c>
      <c r="W24" s="258">
        <v>0.005310130676857458</v>
      </c>
      <c r="X24" s="258">
        <v>0</v>
      </c>
      <c r="Y24" s="273">
        <v>0.004188038266825611</v>
      </c>
      <c r="Z24" s="273">
        <v>0.005774462313629668</v>
      </c>
      <c r="AA24" s="273">
        <v>0</v>
      </c>
      <c r="AB24" s="53">
        <f>SUM(L24:AA24)</f>
        <v>45.0589279113309</v>
      </c>
      <c r="AC24" s="252">
        <f>SUM(Q24:AA24)</f>
        <v>0.8656738824170364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</row>
    <row r="25" spans="1:36" ht="14.25">
      <c r="A25" s="269">
        <v>40365</v>
      </c>
      <c r="B25" s="18" t="s">
        <v>1218</v>
      </c>
      <c r="C25" s="67" t="s">
        <v>1355</v>
      </c>
      <c r="D25" s="67">
        <v>3</v>
      </c>
      <c r="E25" s="159" t="s">
        <v>1056</v>
      </c>
      <c r="F25" s="66">
        <v>0.6666666666666666</v>
      </c>
      <c r="G25" s="85" t="s">
        <v>908</v>
      </c>
      <c r="H25" s="85" t="s">
        <v>909</v>
      </c>
      <c r="I25" s="19">
        <v>2.371658</v>
      </c>
      <c r="J25" s="19">
        <v>0.351582</v>
      </c>
      <c r="K25" s="19">
        <v>0.043947</v>
      </c>
      <c r="L25" s="272">
        <v>20.449920183971994</v>
      </c>
      <c r="M25" s="272">
        <v>0.06309110881058314</v>
      </c>
      <c r="N25" s="272">
        <v>0.5245208904623798</v>
      </c>
      <c r="O25" s="272">
        <v>0.19599148102196123</v>
      </c>
      <c r="P25" s="272">
        <v>0.19615975849724596</v>
      </c>
      <c r="Q25" s="273">
        <v>0.3910579754375851</v>
      </c>
      <c r="R25" s="273">
        <v>0.03266366701142214</v>
      </c>
      <c r="S25" s="273">
        <v>0.10807057031598816</v>
      </c>
      <c r="T25" s="273">
        <v>0</v>
      </c>
      <c r="U25" s="273">
        <v>0</v>
      </c>
      <c r="V25" s="258">
        <v>0.003705162264525711</v>
      </c>
      <c r="W25" s="258">
        <v>0</v>
      </c>
      <c r="X25" s="258">
        <v>0</v>
      </c>
      <c r="Y25" s="68">
        <v>0.0018685464317808034</v>
      </c>
      <c r="Z25" s="68">
        <v>0</v>
      </c>
      <c r="AA25" s="68">
        <v>0</v>
      </c>
      <c r="AB25" s="53">
        <f>SUM(L25:AA25)</f>
        <v>21.96704934422547</v>
      </c>
      <c r="AC25" s="252">
        <f>SUM(Q25:AA25)</f>
        <v>0.5373659214613019</v>
      </c>
      <c r="AD25" s="364"/>
      <c r="AE25" s="364">
        <f>1/0.54</f>
        <v>1.8518518518518516</v>
      </c>
      <c r="AF25" s="364">
        <f>1/0.44</f>
        <v>2.272727272727273</v>
      </c>
      <c r="AG25" s="364">
        <v>1.1</v>
      </c>
      <c r="AH25" s="364">
        <v>1.3</v>
      </c>
      <c r="AI25" s="364"/>
      <c r="AJ25" s="70"/>
    </row>
    <row r="26" spans="1:36" ht="14.25">
      <c r="A26" s="269">
        <v>40365</v>
      </c>
      <c r="B26" s="18" t="s">
        <v>1219</v>
      </c>
      <c r="C26" s="67" t="s">
        <v>1617</v>
      </c>
      <c r="D26" s="67">
        <v>120</v>
      </c>
      <c r="E26" s="159" t="s">
        <v>1057</v>
      </c>
      <c r="F26" s="66">
        <v>0.8819444444444445</v>
      </c>
      <c r="G26" s="85" t="s">
        <v>910</v>
      </c>
      <c r="H26" s="85" t="s">
        <v>911</v>
      </c>
      <c r="I26" s="19">
        <v>2.342418</v>
      </c>
      <c r="J26" s="19">
        <v>0.266671</v>
      </c>
      <c r="K26" s="19">
        <v>0.050116</v>
      </c>
      <c r="L26" s="272">
        <v>24.231521952015665</v>
      </c>
      <c r="M26" s="272">
        <v>0.0745556552962298</v>
      </c>
      <c r="N26" s="272">
        <v>0.6125628366247754</v>
      </c>
      <c r="O26" s="272">
        <v>0.23322955769544632</v>
      </c>
      <c r="P26" s="272">
        <v>0.15865676513791413</v>
      </c>
      <c r="Q26" s="273">
        <v>0.3342923708791592</v>
      </c>
      <c r="R26" s="273">
        <v>0.027030287288662223</v>
      </c>
      <c r="S26" s="273">
        <v>0.09594635033454897</v>
      </c>
      <c r="T26" s="273">
        <v>0</v>
      </c>
      <c r="U26" s="273">
        <v>0</v>
      </c>
      <c r="V26" s="258">
        <v>0.0025912420077392304</v>
      </c>
      <c r="W26" s="258">
        <v>0</v>
      </c>
      <c r="X26" s="258">
        <v>0</v>
      </c>
      <c r="Y26" s="68">
        <v>0</v>
      </c>
      <c r="Z26" s="68">
        <v>0</v>
      </c>
      <c r="AA26" s="68">
        <v>0</v>
      </c>
      <c r="AB26" s="53">
        <f>SUM(L26:AA26)</f>
        <v>25.77038701728014</v>
      </c>
      <c r="AC26" s="252">
        <f>SUM(Q26:AA26)</f>
        <v>0.45986025051010965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70"/>
    </row>
    <row r="27" spans="1:35" ht="14.25">
      <c r="A27" s="269">
        <v>40365</v>
      </c>
      <c r="B27" s="18" t="s">
        <v>1215</v>
      </c>
      <c r="C27" s="67" t="s">
        <v>1616</v>
      </c>
      <c r="D27" s="67">
        <v>120</v>
      </c>
      <c r="E27" s="159" t="s">
        <v>1053</v>
      </c>
      <c r="F27" s="19" t="s">
        <v>886</v>
      </c>
      <c r="G27" s="85" t="s">
        <v>906</v>
      </c>
      <c r="H27" s="85" t="s">
        <v>907</v>
      </c>
      <c r="I27" s="19">
        <v>2.378817</v>
      </c>
      <c r="J27" s="19">
        <v>0.364968</v>
      </c>
      <c r="K27" s="19">
        <v>0.071982</v>
      </c>
      <c r="L27" s="272">
        <v>19.55070119237694</v>
      </c>
      <c r="M27" s="272">
        <v>0.0709066820667867</v>
      </c>
      <c r="N27" s="272">
        <v>0.5907472568536197</v>
      </c>
      <c r="O27" s="272">
        <v>0.22249753711315692</v>
      </c>
      <c r="P27" s="272">
        <v>0.1551083670210959</v>
      </c>
      <c r="Q27" s="273">
        <v>0.3588567875580389</v>
      </c>
      <c r="R27" s="273">
        <v>0.027663379549315466</v>
      </c>
      <c r="S27" s="273">
        <v>0.09437747074027511</v>
      </c>
      <c r="T27" s="273">
        <v>0.006913539759374953</v>
      </c>
      <c r="U27" s="273">
        <v>0.04336037886427935</v>
      </c>
      <c r="V27" s="258">
        <v>0.003180849445151308</v>
      </c>
      <c r="W27" s="258">
        <v>0.004510332209090458</v>
      </c>
      <c r="X27" s="258">
        <v>0</v>
      </c>
      <c r="Y27" s="68">
        <v>0.0011512596118702309</v>
      </c>
      <c r="Z27" s="68">
        <v>0.0015498438575257854</v>
      </c>
      <c r="AA27" s="68">
        <v>0</v>
      </c>
      <c r="AB27" s="53">
        <f>SUM(L27:AA27)</f>
        <v>21.131524877026525</v>
      </c>
      <c r="AC27" s="252">
        <f>SUM(Q27:AA27)</f>
        <v>0.5415638415949215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</row>
    <row r="28" spans="1:35" ht="14.25">
      <c r="A28" s="269">
        <v>40365</v>
      </c>
      <c r="B28" s="18" t="s">
        <v>1216</v>
      </c>
      <c r="C28" s="14" t="s">
        <v>1616</v>
      </c>
      <c r="D28" s="14">
        <v>80</v>
      </c>
      <c r="E28" s="159" t="s">
        <v>1054</v>
      </c>
      <c r="F28" s="19" t="s">
        <v>887</v>
      </c>
      <c r="G28" s="85" t="s">
        <v>906</v>
      </c>
      <c r="H28" s="85" t="s">
        <v>907</v>
      </c>
      <c r="I28" s="19">
        <v>2.398651</v>
      </c>
      <c r="J28" s="19">
        <v>0.390084</v>
      </c>
      <c r="K28" s="19">
        <v>0.071962</v>
      </c>
      <c r="L28" s="272">
        <v>18.61781669611423</v>
      </c>
      <c r="M28" s="272">
        <v>0.0669164098160854</v>
      </c>
      <c r="N28" s="272">
        <v>0.5568553920353266</v>
      </c>
      <c r="O28" s="272">
        <v>0.21356679985489352</v>
      </c>
      <c r="P28" s="272">
        <v>0.15289174172097283</v>
      </c>
      <c r="Q28" s="273">
        <v>0.33206634097409066</v>
      </c>
      <c r="R28" s="273">
        <v>0.025287184721742496</v>
      </c>
      <c r="S28" s="273">
        <v>0.08609364955136616</v>
      </c>
      <c r="T28" s="273">
        <v>0.0064384344863477215</v>
      </c>
      <c r="U28" s="273">
        <v>0</v>
      </c>
      <c r="V28" s="258">
        <v>0.0021124685731362517</v>
      </c>
      <c r="W28" s="258">
        <v>0</v>
      </c>
      <c r="X28" s="258">
        <v>0</v>
      </c>
      <c r="Y28" s="68">
        <v>0</v>
      </c>
      <c r="Z28" s="68">
        <v>0</v>
      </c>
      <c r="AA28" s="68">
        <v>0</v>
      </c>
      <c r="AB28" s="53">
        <f>SUM(L28:AA28)</f>
        <v>20.06004511784819</v>
      </c>
      <c r="AC28" s="252">
        <f>SUM(Q28:AA28)</f>
        <v>0.4519980783066833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</row>
    <row r="29" spans="1:36" ht="14.25">
      <c r="A29" s="269">
        <v>40366</v>
      </c>
      <c r="B29" s="18" t="s">
        <v>1220</v>
      </c>
      <c r="C29" s="270" t="s">
        <v>1618</v>
      </c>
      <c r="D29" s="270">
        <v>120</v>
      </c>
      <c r="E29" s="159" t="s">
        <v>1058</v>
      </c>
      <c r="F29" s="66">
        <v>0.71875</v>
      </c>
      <c r="G29" s="85" t="s">
        <v>912</v>
      </c>
      <c r="H29" s="85" t="s">
        <v>913</v>
      </c>
      <c r="I29" s="19">
        <v>2.380575</v>
      </c>
      <c r="J29" s="19">
        <v>0.263096</v>
      </c>
      <c r="K29" s="19">
        <v>0.041091</v>
      </c>
      <c r="L29" s="272">
        <v>41.3601208144027</v>
      </c>
      <c r="M29" s="272">
        <v>0.10843267113398945</v>
      </c>
      <c r="N29" s="272">
        <v>0.8897806051206159</v>
      </c>
      <c r="O29" s="272">
        <v>0.3655939384855455</v>
      </c>
      <c r="P29" s="272">
        <v>0.1955407678257969</v>
      </c>
      <c r="Q29" s="273">
        <v>0.4210463692983805</v>
      </c>
      <c r="R29" s="273">
        <v>0.02942394280013332</v>
      </c>
      <c r="S29" s="273">
        <v>0.14542084286668164</v>
      </c>
      <c r="T29" s="273">
        <v>0.009182745832022717</v>
      </c>
      <c r="U29" s="273">
        <v>0.05577644447946858</v>
      </c>
      <c r="V29" s="273">
        <v>0.003</v>
      </c>
      <c r="W29" s="273">
        <v>0.004</v>
      </c>
      <c r="X29" s="273">
        <v>0</v>
      </c>
      <c r="Y29" s="68">
        <v>0.0024861796679994936</v>
      </c>
      <c r="Z29" s="68">
        <v>0.003997759993356329</v>
      </c>
      <c r="AA29" s="68">
        <v>0</v>
      </c>
      <c r="AB29" s="53">
        <f>SUM(L29:AA29)</f>
        <v>43.593803081906685</v>
      </c>
      <c r="AC29" s="252">
        <f>SUM(Q29:AA29)</f>
        <v>0.6743342849380426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70"/>
    </row>
    <row r="30" spans="1:36" ht="14.25">
      <c r="A30" s="269">
        <v>40366</v>
      </c>
      <c r="B30" s="18" t="s">
        <v>1221</v>
      </c>
      <c r="C30" s="270" t="s">
        <v>1618</v>
      </c>
      <c r="D30" s="270">
        <v>100</v>
      </c>
      <c r="E30" s="159" t="s">
        <v>1059</v>
      </c>
      <c r="F30" s="66">
        <v>0.9375</v>
      </c>
      <c r="G30" s="85" t="s">
        <v>914</v>
      </c>
      <c r="H30" s="85" t="s">
        <v>915</v>
      </c>
      <c r="I30" s="19">
        <v>2.345488</v>
      </c>
      <c r="J30" s="19">
        <v>0.310187</v>
      </c>
      <c r="K30" s="19">
        <v>0.042779</v>
      </c>
      <c r="L30" s="272">
        <v>33.782968249108194</v>
      </c>
      <c r="M30" s="272">
        <v>0.09595520125129574</v>
      </c>
      <c r="N30" s="272">
        <v>0.8071093297525813</v>
      </c>
      <c r="O30" s="272">
        <v>0.32597879216021897</v>
      </c>
      <c r="P30" s="272">
        <v>0.18779645417018653</v>
      </c>
      <c r="Q30" s="273">
        <v>0.4160121473246529</v>
      </c>
      <c r="R30" s="273">
        <v>0.03069995401330357</v>
      </c>
      <c r="S30" s="273">
        <v>0.13325239351400492</v>
      </c>
      <c r="T30" s="273">
        <v>0.006897960578938093</v>
      </c>
      <c r="U30" s="273">
        <v>0.054029305374530566</v>
      </c>
      <c r="V30" s="273">
        <v>0.002</v>
      </c>
      <c r="W30" s="273">
        <v>0</v>
      </c>
      <c r="X30" s="273">
        <v>0</v>
      </c>
      <c r="Y30" s="68">
        <v>0.0013247217412212416</v>
      </c>
      <c r="Z30" s="68">
        <v>0</v>
      </c>
      <c r="AA30" s="68">
        <v>0</v>
      </c>
      <c r="AB30" s="53">
        <f>SUM(L30:AA30)</f>
        <v>35.84402450898913</v>
      </c>
      <c r="AC30" s="252">
        <f>SUM(Q30:AA30)</f>
        <v>0.6442164825466512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70"/>
    </row>
    <row r="31" spans="1:36" ht="14.25">
      <c r="A31" s="269">
        <v>40367</v>
      </c>
      <c r="B31" s="18" t="s">
        <v>1222</v>
      </c>
      <c r="C31" s="67" t="s">
        <v>1138</v>
      </c>
      <c r="D31" s="67">
        <v>3</v>
      </c>
      <c r="E31" s="159" t="s">
        <v>1060</v>
      </c>
      <c r="F31" s="66">
        <v>0.04791666666666666</v>
      </c>
      <c r="G31" s="86" t="s">
        <v>916</v>
      </c>
      <c r="H31" s="86" t="s">
        <v>917</v>
      </c>
      <c r="I31" s="19">
        <v>2.106789</v>
      </c>
      <c r="J31" s="19">
        <v>0.104372</v>
      </c>
      <c r="K31" s="19">
        <v>0.018418</v>
      </c>
      <c r="L31" s="257">
        <v>0.010057148254852879</v>
      </c>
      <c r="M31" s="257">
        <v>0.005439563358994946</v>
      </c>
      <c r="N31" s="257">
        <v>0.00858242218863647</v>
      </c>
      <c r="O31" s="257">
        <v>0.0033120896896991453</v>
      </c>
      <c r="P31" s="257">
        <v>0</v>
      </c>
      <c r="Q31" s="257">
        <v>0.007273171895597362</v>
      </c>
      <c r="R31" s="257">
        <v>0.00993427075976248</v>
      </c>
      <c r="S31" s="257">
        <v>0.017095317703218052</v>
      </c>
      <c r="T31" s="257">
        <v>0.0182389922150643</v>
      </c>
      <c r="U31" s="257">
        <v>0.020982316044133396</v>
      </c>
      <c r="V31" s="257">
        <v>0.003819883353471512</v>
      </c>
      <c r="W31" s="257">
        <v>0.014480758633967574</v>
      </c>
      <c r="X31" s="257">
        <v>0</v>
      </c>
      <c r="Y31" s="257">
        <v>0.001674399285317378</v>
      </c>
      <c r="Z31" s="257">
        <v>0</v>
      </c>
      <c r="AA31" s="257">
        <v>0</v>
      </c>
      <c r="AB31" s="53">
        <f>SUM(L31:AA31)</f>
        <v>0.12089033338271549</v>
      </c>
      <c r="AC31" s="252">
        <f>SUM(Q31:AA31)</f>
        <v>0.09349910989053203</v>
      </c>
      <c r="AD31" s="69"/>
      <c r="AE31" s="69">
        <v>2.3379887264625445</v>
      </c>
      <c r="AF31" s="69">
        <v>2.3821787817800635</v>
      </c>
      <c r="AG31" s="69">
        <v>1.3867924156303435</v>
      </c>
      <c r="AH31" s="69">
        <v>1.4130040191624713</v>
      </c>
      <c r="AI31" s="69">
        <v>1.3207014556983034</v>
      </c>
      <c r="AJ31" s="70"/>
    </row>
    <row r="32" spans="1:36" ht="14.25">
      <c r="A32" s="269">
        <v>40367</v>
      </c>
      <c r="B32" s="18" t="s">
        <v>1223</v>
      </c>
      <c r="C32" s="67" t="s">
        <v>1355</v>
      </c>
      <c r="D32" s="67">
        <v>3</v>
      </c>
      <c r="E32" s="159" t="s">
        <v>1061</v>
      </c>
      <c r="F32" s="66">
        <v>0.06041666666666667</v>
      </c>
      <c r="G32" s="86" t="s">
        <v>918</v>
      </c>
      <c r="H32" s="86" t="s">
        <v>919</v>
      </c>
      <c r="I32" s="19">
        <v>2.442423</v>
      </c>
      <c r="J32" s="19">
        <v>0.328438</v>
      </c>
      <c r="K32" s="19">
        <v>0.048848</v>
      </c>
      <c r="L32" s="257">
        <v>0.7633139042897221</v>
      </c>
      <c r="M32" s="257">
        <v>0.012008237446321414</v>
      </c>
      <c r="N32" s="257">
        <v>0.041155840826974995</v>
      </c>
      <c r="O32" s="257">
        <v>0.015196192375621932</v>
      </c>
      <c r="P32" s="257">
        <v>0.046426647752609754</v>
      </c>
      <c r="Q32" s="257">
        <v>0.03684285255666148</v>
      </c>
      <c r="R32" s="257">
        <v>0.06075798889294251</v>
      </c>
      <c r="S32" s="257">
        <v>0.13130551556498227</v>
      </c>
      <c r="T32" s="257">
        <v>0.14583951760581637</v>
      </c>
      <c r="U32" s="257">
        <v>0.10224662085469668</v>
      </c>
      <c r="V32" s="257">
        <v>0.04127826628483768</v>
      </c>
      <c r="W32" s="257">
        <v>0.12195236875831043</v>
      </c>
      <c r="X32" s="257">
        <v>0.15008570473655483</v>
      </c>
      <c r="Y32" s="257">
        <v>0.010176686062854984</v>
      </c>
      <c r="Z32" s="257">
        <v>0.03578312901915995</v>
      </c>
      <c r="AA32" s="257">
        <v>0.059358182157159683</v>
      </c>
      <c r="AB32" s="71">
        <f>SUM(L32:AA32)</f>
        <v>1.7737276551852268</v>
      </c>
      <c r="AC32" s="252">
        <f>SUM(Q32:AA32)</f>
        <v>0.8956268324939768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70"/>
    </row>
    <row r="33" spans="1:36" ht="14.25">
      <c r="A33" s="269">
        <v>40367</v>
      </c>
      <c r="B33" s="18" t="s">
        <v>1224</v>
      </c>
      <c r="C33" s="67" t="s">
        <v>1138</v>
      </c>
      <c r="D33" s="67">
        <v>3</v>
      </c>
      <c r="E33" s="159" t="s">
        <v>1062</v>
      </c>
      <c r="F33" s="66">
        <v>0.0625</v>
      </c>
      <c r="G33" s="86" t="s">
        <v>918</v>
      </c>
      <c r="H33" s="86" t="s">
        <v>919</v>
      </c>
      <c r="I33" s="19">
        <v>2.474016</v>
      </c>
      <c r="J33" s="19">
        <v>0.391352</v>
      </c>
      <c r="K33" s="19">
        <v>0.051298</v>
      </c>
      <c r="L33" s="257">
        <v>0.037054060699078746</v>
      </c>
      <c r="M33" s="257">
        <v>0.016704074296208824</v>
      </c>
      <c r="N33" s="257">
        <v>0.027954535294796953</v>
      </c>
      <c r="O33" s="257">
        <v>0.01788632612995876</v>
      </c>
      <c r="P33" s="257">
        <v>0</v>
      </c>
      <c r="Q33" s="257">
        <v>0.01362057433970856</v>
      </c>
      <c r="R33" s="257">
        <v>0.04878263259754578</v>
      </c>
      <c r="S33" s="257">
        <v>0.12334441808072093</v>
      </c>
      <c r="T33" s="257">
        <v>0.16388831592728403</v>
      </c>
      <c r="U33" s="257">
        <v>0.12453096539162112</v>
      </c>
      <c r="V33" s="257">
        <v>0.03619330908621935</v>
      </c>
      <c r="W33" s="257">
        <v>0.13541444294479735</v>
      </c>
      <c r="X33" s="257">
        <v>0.18028373332712377</v>
      </c>
      <c r="Y33" s="257">
        <v>0.011854878936583262</v>
      </c>
      <c r="Z33" s="257">
        <v>0.045540815837407725</v>
      </c>
      <c r="AA33" s="257">
        <v>0.09056604861710287</v>
      </c>
      <c r="AB33" s="71">
        <f>SUM(L33:AA33)</f>
        <v>1.073619131506158</v>
      </c>
      <c r="AC33" s="252">
        <f>SUM(Q33:AA33)</f>
        <v>0.9740201350861146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70"/>
    </row>
    <row r="34" spans="1:36" ht="14.25">
      <c r="A34" s="269">
        <v>40367</v>
      </c>
      <c r="B34" s="18" t="s">
        <v>1225</v>
      </c>
      <c r="C34" s="67" t="s">
        <v>1355</v>
      </c>
      <c r="D34" s="67">
        <v>3</v>
      </c>
      <c r="E34" s="159" t="s">
        <v>1063</v>
      </c>
      <c r="F34" s="66">
        <v>0.06736111111111111</v>
      </c>
      <c r="G34" s="86" t="s">
        <v>918</v>
      </c>
      <c r="H34" s="86" t="s">
        <v>919</v>
      </c>
      <c r="I34" s="19">
        <v>3.271671</v>
      </c>
      <c r="J34" s="19">
        <v>2.977506</v>
      </c>
      <c r="K34" s="19">
        <v>0.275329</v>
      </c>
      <c r="L34" s="257">
        <v>0.2371746084917511</v>
      </c>
      <c r="M34" s="257">
        <v>0.008751729335901515</v>
      </c>
      <c r="N34" s="257">
        <v>0.0486832091114647</v>
      </c>
      <c r="O34" s="257">
        <v>0.015075471066074868</v>
      </c>
      <c r="P34" s="257">
        <v>0.18245572397621637</v>
      </c>
      <c r="Q34" s="257">
        <v>0.03577653874020195</v>
      </c>
      <c r="R34" s="257">
        <v>0.19964784470210198</v>
      </c>
      <c r="S34" s="257">
        <v>0.8059242017638137</v>
      </c>
      <c r="T34" s="257">
        <v>1.7409855565600159</v>
      </c>
      <c r="U34" s="257">
        <v>1.7471160236050702</v>
      </c>
      <c r="V34" s="257">
        <v>0.3499137348473992</v>
      </c>
      <c r="W34" s="257">
        <v>1.5723822918519106</v>
      </c>
      <c r="X34" s="257">
        <v>2.2485982931364608</v>
      </c>
      <c r="Y34" s="257">
        <v>0.10607565705229934</v>
      </c>
      <c r="Z34" s="257">
        <v>0.49702709964517966</v>
      </c>
      <c r="AA34" s="257">
        <v>1.0464057044857076</v>
      </c>
      <c r="AB34" s="71">
        <f>SUM(L34:AA34)</f>
        <v>10.84199368837157</v>
      </c>
      <c r="AC34" s="252">
        <f>SUM(Q34:AA34)</f>
        <v>10.349852946390161</v>
      </c>
      <c r="AD34" s="72">
        <v>65.54696801386905</v>
      </c>
      <c r="AE34" s="72">
        <v>1.3722415673770767</v>
      </c>
      <c r="AF34" s="72">
        <v>1.7147551020408163</v>
      </c>
      <c r="AG34" s="72">
        <v>1.038088777279237</v>
      </c>
      <c r="AH34" s="72">
        <v>1.2971972789115647</v>
      </c>
      <c r="AI34" s="72">
        <v>0.4853603636006103</v>
      </c>
      <c r="AJ34" s="70"/>
    </row>
    <row r="35" spans="1:36" ht="14.25">
      <c r="A35" s="263">
        <v>40367</v>
      </c>
      <c r="B35" s="247" t="s">
        <v>1226</v>
      </c>
      <c r="C35" s="67" t="s">
        <v>1355</v>
      </c>
      <c r="D35" s="67">
        <v>3</v>
      </c>
      <c r="E35" s="266" t="s">
        <v>1064</v>
      </c>
      <c r="F35" s="66">
        <v>0.07361111111111111</v>
      </c>
      <c r="G35" s="354" t="s">
        <v>920</v>
      </c>
      <c r="H35" s="355"/>
      <c r="I35" s="19">
        <v>2.889308</v>
      </c>
      <c r="J35" s="19">
        <v>1.424021</v>
      </c>
      <c r="K35" s="19">
        <v>0.156346</v>
      </c>
      <c r="L35" s="257">
        <v>0.4968179720716545</v>
      </c>
      <c r="M35" s="257">
        <v>0.010727023596026357</v>
      </c>
      <c r="N35" s="257">
        <v>0.05543395732161928</v>
      </c>
      <c r="O35" s="257">
        <v>0.019869748322485743</v>
      </c>
      <c r="P35" s="257">
        <v>0.10928361577367159</v>
      </c>
      <c r="Q35" s="257">
        <v>0.05281581634231614</v>
      </c>
      <c r="R35" s="257">
        <v>0.1567893938925157</v>
      </c>
      <c r="S35" s="257">
        <v>0.29065777667770176</v>
      </c>
      <c r="T35" s="257">
        <v>0.2909139568701463</v>
      </c>
      <c r="U35" s="257">
        <v>0.2152482905850685</v>
      </c>
      <c r="V35" s="257">
        <v>0.08518560126957002</v>
      </c>
      <c r="W35" s="257">
        <v>0.23174050840283095</v>
      </c>
      <c r="X35" s="257">
        <v>0.2999639289072054</v>
      </c>
      <c r="Y35" s="257">
        <v>0.027450419232078214</v>
      </c>
      <c r="Z35" s="257">
        <v>0.07945855635654837</v>
      </c>
      <c r="AA35" s="257">
        <v>0.15060548869156276</v>
      </c>
      <c r="AB35" s="71">
        <f>SUM(L35:AA35)</f>
        <v>2.5729620543130016</v>
      </c>
      <c r="AC35" s="252">
        <f>SUM(Q35:AA35)</f>
        <v>1.8808297372275442</v>
      </c>
      <c r="AD35" s="72">
        <v>50.234067258808295</v>
      </c>
      <c r="AE35" s="72">
        <v>1.864377368829627</v>
      </c>
      <c r="AF35" s="72">
        <v>2.566798418972332</v>
      </c>
      <c r="AG35" s="72">
        <v>0.9862014408473584</v>
      </c>
      <c r="AH35" s="72">
        <v>1.3577617608308146</v>
      </c>
      <c r="AI35" s="72">
        <v>0.8119301616736286</v>
      </c>
      <c r="AJ35" s="70"/>
    </row>
    <row r="36" spans="1:36" ht="14.25">
      <c r="A36" s="263">
        <v>40367</v>
      </c>
      <c r="B36" s="247" t="s">
        <v>1227</v>
      </c>
      <c r="C36" s="67" t="s">
        <v>1619</v>
      </c>
      <c r="D36" s="67">
        <v>120</v>
      </c>
      <c r="E36" s="266" t="s">
        <v>1065</v>
      </c>
      <c r="F36" s="66">
        <v>0.13472222222222222</v>
      </c>
      <c r="G36" s="85" t="s">
        <v>921</v>
      </c>
      <c r="H36" s="85" t="s">
        <v>922</v>
      </c>
      <c r="I36" s="19">
        <v>2.335984</v>
      </c>
      <c r="J36" s="19">
        <v>0.378252</v>
      </c>
      <c r="K36" s="19">
        <v>0.044079</v>
      </c>
      <c r="L36" s="257">
        <v>34.24121855473776</v>
      </c>
      <c r="M36" s="257">
        <v>0.10825435688918626</v>
      </c>
      <c r="N36" s="257">
        <v>0.8066996139791034</v>
      </c>
      <c r="O36" s="257">
        <v>0.3428005455762005</v>
      </c>
      <c r="P36" s="257">
        <v>0</v>
      </c>
      <c r="Q36" s="257">
        <v>0.37757366750471616</v>
      </c>
      <c r="R36" s="257">
        <v>0.029705043883513683</v>
      </c>
      <c r="S36" s="257">
        <v>0.12707939261650492</v>
      </c>
      <c r="T36" s="257">
        <v>0.00846942160539029</v>
      </c>
      <c r="U36" s="257">
        <v>0</v>
      </c>
      <c r="V36" s="257">
        <v>0.002583698902833002</v>
      </c>
      <c r="W36" s="257">
        <v>0.004672188849289679</v>
      </c>
      <c r="X36" s="257">
        <v>0.004342893891085473</v>
      </c>
      <c r="Y36" s="257">
        <v>0.002689624801399105</v>
      </c>
      <c r="Z36" s="257">
        <v>0.004252089916796493</v>
      </c>
      <c r="AA36" s="257">
        <v>0.004051816316200005</v>
      </c>
      <c r="AB36" s="71">
        <f>SUM(L36:AA36)</f>
        <v>36.06439290946999</v>
      </c>
      <c r="AC36" s="252">
        <f>SUM(Q36:AA36)</f>
        <v>0.5654198382877288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70"/>
    </row>
    <row r="37" spans="1:36" ht="14.25">
      <c r="A37" s="263">
        <v>40367</v>
      </c>
      <c r="B37" s="247" t="s">
        <v>1228</v>
      </c>
      <c r="C37" s="67" t="s">
        <v>1619</v>
      </c>
      <c r="D37" s="67">
        <v>100</v>
      </c>
      <c r="E37" s="266" t="s">
        <v>1066</v>
      </c>
      <c r="F37" s="66">
        <v>0.14652777777777778</v>
      </c>
      <c r="G37" s="85" t="s">
        <v>921</v>
      </c>
      <c r="H37" s="85" t="s">
        <v>922</v>
      </c>
      <c r="I37" s="19">
        <v>2.351863</v>
      </c>
      <c r="J37" s="19">
        <v>0.390065</v>
      </c>
      <c r="K37" s="19">
        <v>0.041667</v>
      </c>
      <c r="L37" s="257">
        <v>23.634986026294264</v>
      </c>
      <c r="M37" s="257">
        <v>0.06858788984037895</v>
      </c>
      <c r="N37" s="257">
        <v>0.5705426768822596</v>
      </c>
      <c r="O37" s="257">
        <v>0.2293942608097524</v>
      </c>
      <c r="P37" s="257">
        <v>0.13639466831595892</v>
      </c>
      <c r="Q37" s="257">
        <v>0.37580282854731184</v>
      </c>
      <c r="R37" s="257">
        <v>0.02934678127853095</v>
      </c>
      <c r="S37" s="257">
        <v>0.09983531722106424</v>
      </c>
      <c r="T37" s="257">
        <v>0.00711184992506589</v>
      </c>
      <c r="U37" s="257">
        <v>0</v>
      </c>
      <c r="V37" s="257">
        <v>0.0027918657848487903</v>
      </c>
      <c r="W37" s="257">
        <v>0</v>
      </c>
      <c r="X37" s="257">
        <v>0</v>
      </c>
      <c r="Y37" s="257">
        <v>0.002721916935108784</v>
      </c>
      <c r="Z37" s="257">
        <v>0.004687085493789943</v>
      </c>
      <c r="AA37" s="257">
        <v>0</v>
      </c>
      <c r="AB37" s="71">
        <f>SUM(L37:AA37)</f>
        <v>25.162203167328332</v>
      </c>
      <c r="AC37" s="252">
        <f>SUM(Q37:AA37)</f>
        <v>0.5222976451857204</v>
      </c>
      <c r="AD37" s="72">
        <v>654.0182767034553</v>
      </c>
      <c r="AE37" s="72">
        <v>1.947216982372588</v>
      </c>
      <c r="AF37" s="72">
        <v>2.755432073695287</v>
      </c>
      <c r="AG37" s="72">
        <v>1.091338545749335</v>
      </c>
      <c r="AH37" s="72">
        <v>1.5443113219738227</v>
      </c>
      <c r="AI37" s="72">
        <v>0.8536722156880248</v>
      </c>
      <c r="AJ37" s="70"/>
    </row>
    <row r="38" spans="1:36" ht="14.25">
      <c r="A38" s="263">
        <v>40367</v>
      </c>
      <c r="B38" s="247" t="s">
        <v>1229</v>
      </c>
      <c r="C38" s="67" t="s">
        <v>1619</v>
      </c>
      <c r="D38" s="67">
        <v>80</v>
      </c>
      <c r="E38" s="266" t="s">
        <v>1067</v>
      </c>
      <c r="F38" s="66">
        <v>0.15694444444444444</v>
      </c>
      <c r="G38" s="85" t="s">
        <v>921</v>
      </c>
      <c r="H38" s="85" t="s">
        <v>922</v>
      </c>
      <c r="I38" s="19">
        <v>2.351791</v>
      </c>
      <c r="J38" s="19">
        <v>0.299136</v>
      </c>
      <c r="K38" s="19">
        <v>0.046497</v>
      </c>
      <c r="L38" s="257">
        <v>19.955672228673627</v>
      </c>
      <c r="M38" s="257">
        <v>0.06510987188961267</v>
      </c>
      <c r="N38" s="257">
        <v>0.510178211919296</v>
      </c>
      <c r="O38" s="257">
        <v>0.19972384542298782</v>
      </c>
      <c r="P38" s="257">
        <v>0.14412463283923171</v>
      </c>
      <c r="Q38" s="257">
        <v>0.389112032581521</v>
      </c>
      <c r="R38" s="257">
        <v>0.03401989300787655</v>
      </c>
      <c r="S38" s="257">
        <v>0.11164203338799429</v>
      </c>
      <c r="T38" s="257">
        <v>0.011154063281271</v>
      </c>
      <c r="U38" s="257">
        <v>0</v>
      </c>
      <c r="V38" s="257">
        <v>0.002712261987102263</v>
      </c>
      <c r="W38" s="257">
        <v>0</v>
      </c>
      <c r="X38" s="257">
        <v>0</v>
      </c>
      <c r="Y38" s="257">
        <v>0</v>
      </c>
      <c r="Z38" s="257">
        <v>0</v>
      </c>
      <c r="AA38" s="257">
        <v>0</v>
      </c>
      <c r="AB38" s="71">
        <f>SUM(L38:AA38)</f>
        <v>21.423449074990526</v>
      </c>
      <c r="AC38" s="252">
        <f>SUM(Q38:AA38)</f>
        <v>0.5486402842457652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70"/>
    </row>
    <row r="39" spans="1:36" ht="14.25">
      <c r="A39" s="263">
        <v>40367</v>
      </c>
      <c r="B39" s="247" t="s">
        <v>1230</v>
      </c>
      <c r="C39" s="67" t="s">
        <v>1619</v>
      </c>
      <c r="D39" s="67">
        <v>60</v>
      </c>
      <c r="E39" s="266" t="s">
        <v>1068</v>
      </c>
      <c r="F39" s="66">
        <v>0.16666666666666666</v>
      </c>
      <c r="G39" s="85" t="s">
        <v>921</v>
      </c>
      <c r="H39" s="85" t="s">
        <v>922</v>
      </c>
      <c r="I39" s="19">
        <v>2.357571</v>
      </c>
      <c r="J39" s="19">
        <v>0.390067</v>
      </c>
      <c r="K39" s="19">
        <v>0.042862</v>
      </c>
      <c r="L39" s="257">
        <v>11.576404661856813</v>
      </c>
      <c r="M39" s="257">
        <v>0.03639958772694839</v>
      </c>
      <c r="N39" s="257">
        <v>0.287783080948228</v>
      </c>
      <c r="O39" s="257">
        <v>0.11164766510742884</v>
      </c>
      <c r="P39" s="257">
        <v>0.1261370015063823</v>
      </c>
      <c r="Q39" s="257">
        <v>0.27772254622816783</v>
      </c>
      <c r="R39" s="257">
        <v>0.027911155207417073</v>
      </c>
      <c r="S39" s="257">
        <v>0.09049504124996352</v>
      </c>
      <c r="T39" s="257">
        <v>0</v>
      </c>
      <c r="U39" s="257">
        <v>0</v>
      </c>
      <c r="V39" s="257">
        <v>0.0031682529452910706</v>
      </c>
      <c r="W39" s="257">
        <v>0</v>
      </c>
      <c r="X39" s="257">
        <v>0</v>
      </c>
      <c r="Y39" s="257">
        <v>0</v>
      </c>
      <c r="Z39" s="257">
        <v>0</v>
      </c>
      <c r="AA39" s="257">
        <v>0</v>
      </c>
      <c r="AB39" s="71">
        <f>SUM(L39:AA39)</f>
        <v>12.537668992776641</v>
      </c>
      <c r="AC39" s="252">
        <f>SUM(Q39:AA39)</f>
        <v>0.3992969956308395</v>
      </c>
      <c r="AD39" s="72">
        <v>91.12430410711147</v>
      </c>
      <c r="AE39" s="72">
        <v>2.012849603879517</v>
      </c>
      <c r="AF39" s="72">
        <v>2.605624080364766</v>
      </c>
      <c r="AG39" s="72">
        <v>1.0822660819732706</v>
      </c>
      <c r="AH39" s="72">
        <v>1.4009882105033697</v>
      </c>
      <c r="AI39" s="72">
        <v>0.8014912592960097</v>
      </c>
      <c r="AJ39" s="70"/>
    </row>
    <row r="40" spans="1:36" ht="14.25">
      <c r="A40" s="263">
        <v>40367</v>
      </c>
      <c r="B40" s="247" t="s">
        <v>1231</v>
      </c>
      <c r="C40" s="67" t="s">
        <v>1619</v>
      </c>
      <c r="D40" s="67">
        <v>40</v>
      </c>
      <c r="E40" s="266" t="s">
        <v>1069</v>
      </c>
      <c r="F40" s="66">
        <v>0.1763888888888889</v>
      </c>
      <c r="G40" s="85" t="s">
        <v>921</v>
      </c>
      <c r="H40" s="85" t="s">
        <v>922</v>
      </c>
      <c r="I40" s="19">
        <v>2.336522</v>
      </c>
      <c r="J40" s="19">
        <v>0.333248</v>
      </c>
      <c r="K40" s="19">
        <v>0.041562</v>
      </c>
      <c r="L40" s="257">
        <v>22.437020133233595</v>
      </c>
      <c r="M40" s="257">
        <v>0.06983167614638759</v>
      </c>
      <c r="N40" s="257">
        <v>0.5661090567795294</v>
      </c>
      <c r="O40" s="257">
        <v>0.23314792598760814</v>
      </c>
      <c r="P40" s="257">
        <v>0.19403467390230475</v>
      </c>
      <c r="Q40" s="257">
        <v>0.4917650988299006</v>
      </c>
      <c r="R40" s="257">
        <v>0.04381188025788413</v>
      </c>
      <c r="S40" s="257">
        <v>0.14172190831245995</v>
      </c>
      <c r="T40" s="257">
        <v>0</v>
      </c>
      <c r="U40" s="257">
        <v>0</v>
      </c>
      <c r="V40" s="257">
        <v>0.002722590518646836</v>
      </c>
      <c r="W40" s="257">
        <v>0</v>
      </c>
      <c r="X40" s="257">
        <v>0</v>
      </c>
      <c r="Y40" s="257">
        <v>0</v>
      </c>
      <c r="Z40" s="257">
        <v>0</v>
      </c>
      <c r="AA40" s="257">
        <v>0</v>
      </c>
      <c r="AB40" s="71">
        <f>SUM(L40:AA40)</f>
        <v>24.180164943968318</v>
      </c>
      <c r="AC40" s="252">
        <f>SUM(Q40:AA40)</f>
        <v>0.6800214779188914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70"/>
    </row>
    <row r="41" spans="1:36" ht="14.25">
      <c r="A41" s="263">
        <v>40367</v>
      </c>
      <c r="B41" s="247" t="s">
        <v>1232</v>
      </c>
      <c r="C41" s="67" t="s">
        <v>1619</v>
      </c>
      <c r="D41" s="67">
        <v>20</v>
      </c>
      <c r="E41" s="266" t="s">
        <v>1070</v>
      </c>
      <c r="F41" s="66">
        <v>0.1840277777777778</v>
      </c>
      <c r="G41" s="85" t="s">
        <v>921</v>
      </c>
      <c r="H41" s="85" t="s">
        <v>922</v>
      </c>
      <c r="I41" s="19">
        <v>2.361789</v>
      </c>
      <c r="J41" s="19">
        <v>0.388767</v>
      </c>
      <c r="K41" s="19">
        <v>0.047246</v>
      </c>
      <c r="L41" s="257">
        <v>30.657464700870648</v>
      </c>
      <c r="M41" s="257">
        <v>0.08691867431284436</v>
      </c>
      <c r="N41" s="257">
        <v>0.7418925863398382</v>
      </c>
      <c r="O41" s="257">
        <v>0.3041969490222349</v>
      </c>
      <c r="P41" s="257">
        <v>0.20766769474935987</v>
      </c>
      <c r="Q41" s="257">
        <v>0.5447206884140082</v>
      </c>
      <c r="R41" s="257">
        <v>0.05169677700309724</v>
      </c>
      <c r="S41" s="257">
        <v>0.14723754993578891</v>
      </c>
      <c r="T41" s="257">
        <v>0.01618745639644684</v>
      </c>
      <c r="U41" s="257">
        <v>0.062981483209577</v>
      </c>
      <c r="V41" s="257">
        <v>0.005524144762303108</v>
      </c>
      <c r="W41" s="257">
        <v>0.009989495111831453</v>
      </c>
      <c r="X41" s="257">
        <v>0.009285437446047724</v>
      </c>
      <c r="Y41" s="257">
        <v>0.0047770386466345835</v>
      </c>
      <c r="Z41" s="257">
        <v>0.007856971458280565</v>
      </c>
      <c r="AA41" s="257">
        <v>0.015169192895453676</v>
      </c>
      <c r="AB41" s="71">
        <f>SUM(L41:AA41)</f>
        <v>32.87356684057439</v>
      </c>
      <c r="AC41" s="252">
        <f>SUM(Q41:AA41)</f>
        <v>0.8754262352794694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70"/>
    </row>
    <row r="42" spans="1:36" ht="14.25">
      <c r="A42" s="263">
        <v>40367</v>
      </c>
      <c r="B42" s="247" t="s">
        <v>1233</v>
      </c>
      <c r="C42" s="67" t="s">
        <v>1619</v>
      </c>
      <c r="D42" s="67">
        <v>0</v>
      </c>
      <c r="E42" s="266" t="s">
        <v>1071</v>
      </c>
      <c r="F42" s="66">
        <v>0.19236111111111112</v>
      </c>
      <c r="G42" s="85" t="s">
        <v>921</v>
      </c>
      <c r="H42" s="85" t="s">
        <v>922</v>
      </c>
      <c r="I42" s="20">
        <v>2.904775</v>
      </c>
      <c r="J42" s="20">
        <v>1.797146</v>
      </c>
      <c r="K42" s="20">
        <v>0.160003</v>
      </c>
      <c r="L42" s="257">
        <v>32.189323681120584</v>
      </c>
      <c r="M42" s="257">
        <v>0.1091279949168986</v>
      </c>
      <c r="N42" s="257">
        <v>0.8729797341931567</v>
      </c>
      <c r="O42" s="257">
        <v>0.35261197132775624</v>
      </c>
      <c r="P42" s="257">
        <v>0.2894535546010407</v>
      </c>
      <c r="Q42" s="257">
        <v>0.535474629591919</v>
      </c>
      <c r="R42" s="257">
        <v>0.21593666401843137</v>
      </c>
      <c r="S42" s="257">
        <v>0.40481145561843124</v>
      </c>
      <c r="T42" s="257">
        <v>0.24178144765733608</v>
      </c>
      <c r="U42" s="257">
        <v>0.2490704571258357</v>
      </c>
      <c r="V42" s="257">
        <v>0.08141568051078704</v>
      </c>
      <c r="W42" s="257">
        <v>0.2829504999026034</v>
      </c>
      <c r="X42" s="257">
        <v>0.45341458097206383</v>
      </c>
      <c r="Y42" s="257">
        <v>0.026169340646778543</v>
      </c>
      <c r="Z42" s="257">
        <v>0.08125130141165007</v>
      </c>
      <c r="AA42" s="257">
        <v>0.1872848486388084</v>
      </c>
      <c r="AB42" s="71">
        <f>SUM(L42:AA42)</f>
        <v>36.57305784225408</v>
      </c>
      <c r="AC42" s="252">
        <f>SUM(Q42:AA42)</f>
        <v>2.7595609060946455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70"/>
    </row>
    <row r="43" spans="1:36" ht="14.25">
      <c r="A43" s="263">
        <v>40367</v>
      </c>
      <c r="B43" s="247" t="s">
        <v>1234</v>
      </c>
      <c r="C43" s="67" t="s">
        <v>1138</v>
      </c>
      <c r="D43" s="67">
        <v>3</v>
      </c>
      <c r="E43" s="266" t="s">
        <v>1072</v>
      </c>
      <c r="F43" s="66">
        <v>0.1986111111111111</v>
      </c>
      <c r="G43" s="85" t="s">
        <v>921</v>
      </c>
      <c r="H43" s="85" t="s">
        <v>923</v>
      </c>
      <c r="I43" s="19">
        <v>2.897803</v>
      </c>
      <c r="J43" s="19">
        <v>1.940056</v>
      </c>
      <c r="K43" s="19">
        <v>0.15516</v>
      </c>
      <c r="L43" s="257">
        <v>0.03426277293486845</v>
      </c>
      <c r="M43" s="257">
        <v>0.012888716648107177</v>
      </c>
      <c r="N43" s="257">
        <v>0.07655287001653184</v>
      </c>
      <c r="O43" s="257">
        <v>0.028726410235026905</v>
      </c>
      <c r="P43" s="257">
        <v>0.13804747631825517</v>
      </c>
      <c r="Q43" s="257">
        <v>0.058644232544074276</v>
      </c>
      <c r="R43" s="257">
        <v>0.2160287858972798</v>
      </c>
      <c r="S43" s="257">
        <v>0.3173646124199973</v>
      </c>
      <c r="T43" s="257">
        <v>0.24872721994656233</v>
      </c>
      <c r="U43" s="257">
        <v>0.16695798822067837</v>
      </c>
      <c r="V43" s="257">
        <v>0.09081653124686528</v>
      </c>
      <c r="W43" s="257">
        <v>0.26545308115709154</v>
      </c>
      <c r="X43" s="257">
        <v>0.3839443168317196</v>
      </c>
      <c r="Y43" s="257">
        <v>0.02435948465795065</v>
      </c>
      <c r="Z43" s="257">
        <v>0.07704423856595465</v>
      </c>
      <c r="AA43" s="257">
        <v>0.16671109112545016</v>
      </c>
      <c r="AB43" s="71">
        <f>SUM(L43:AA43)</f>
        <v>2.3065298287664135</v>
      </c>
      <c r="AC43" s="252">
        <f>SUM(Q43:AA43)</f>
        <v>2.016051582613624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70"/>
    </row>
    <row r="44" spans="1:36" ht="14.25">
      <c r="A44" s="263">
        <v>40367</v>
      </c>
      <c r="B44" s="247" t="s">
        <v>1235</v>
      </c>
      <c r="C44" s="67" t="s">
        <v>1619</v>
      </c>
      <c r="D44" s="67">
        <v>10</v>
      </c>
      <c r="E44" s="266" t="s">
        <v>1073</v>
      </c>
      <c r="F44" s="66">
        <v>0.2020833333333333</v>
      </c>
      <c r="G44" s="85" t="s">
        <v>921</v>
      </c>
      <c r="H44" s="85" t="s">
        <v>923</v>
      </c>
      <c r="I44" s="20">
        <v>2.900046</v>
      </c>
      <c r="J44" s="20">
        <v>3.076776</v>
      </c>
      <c r="K44" s="20">
        <v>0.216034</v>
      </c>
      <c r="L44" s="257">
        <v>24.04368618856579</v>
      </c>
      <c r="M44" s="257">
        <v>0.07608949222535161</v>
      </c>
      <c r="N44" s="257">
        <v>0.6593983137570976</v>
      </c>
      <c r="O44" s="257">
        <v>0.2626748050677848</v>
      </c>
      <c r="P44" s="257">
        <v>0.24048169312552636</v>
      </c>
      <c r="Q44" s="257">
        <v>0.44494718977183556</v>
      </c>
      <c r="R44" s="257">
        <v>0.18398127008099024</v>
      </c>
      <c r="S44" s="257">
        <v>0.3286900716622988</v>
      </c>
      <c r="T44" s="257">
        <v>0.22764837353232947</v>
      </c>
      <c r="U44" s="257">
        <v>0.2006103732658168</v>
      </c>
      <c r="V44" s="257">
        <v>0.054562783159391545</v>
      </c>
      <c r="W44" s="257">
        <v>0.171565912180695</v>
      </c>
      <c r="X44" s="257">
        <v>0.2737469274828017</v>
      </c>
      <c r="Y44" s="257">
        <v>0.020960907771805922</v>
      </c>
      <c r="Z44" s="257">
        <v>0.0630258369238514</v>
      </c>
      <c r="AA44" s="257">
        <v>0.13503292542086795</v>
      </c>
      <c r="AB44" s="71">
        <f>SUM(L44:AA44)</f>
        <v>27.387103063994235</v>
      </c>
      <c r="AC44" s="252">
        <f>SUM(Q44:AA44)</f>
        <v>2.1047725712526844</v>
      </c>
      <c r="AD44" s="72">
        <v>147.48187957180585</v>
      </c>
      <c r="AE44" s="72">
        <v>1.8344721011408625</v>
      </c>
      <c r="AF44" s="72">
        <v>2.7456897838547887</v>
      </c>
      <c r="AG44" s="72">
        <v>0.8728737884926681</v>
      </c>
      <c r="AH44" s="72">
        <v>1.3064470384523525</v>
      </c>
      <c r="AI44" s="72">
        <v>0.773066891348238</v>
      </c>
      <c r="AJ44" s="70"/>
    </row>
    <row r="45" spans="1:36" ht="14.25">
      <c r="A45" s="263">
        <v>40367</v>
      </c>
      <c r="B45" s="247" t="s">
        <v>1236</v>
      </c>
      <c r="C45" s="67" t="s">
        <v>1620</v>
      </c>
      <c r="D45" s="67">
        <v>120</v>
      </c>
      <c r="E45" s="266" t="s">
        <v>1074</v>
      </c>
      <c r="F45" s="66">
        <v>0.6013888888888889</v>
      </c>
      <c r="G45" s="85" t="s">
        <v>924</v>
      </c>
      <c r="H45" s="85" t="s">
        <v>925</v>
      </c>
      <c r="I45" s="19">
        <v>2.334616</v>
      </c>
      <c r="J45" s="19">
        <v>0.31009</v>
      </c>
      <c r="K45" s="19">
        <v>0.048852</v>
      </c>
      <c r="L45" s="257">
        <v>14.477350232622513</v>
      </c>
      <c r="M45" s="257">
        <v>0.044875597525790754</v>
      </c>
      <c r="N45" s="257">
        <v>0.3691918896187546</v>
      </c>
      <c r="O45" s="257">
        <v>0.14997285183489656</v>
      </c>
      <c r="P45" s="257">
        <v>0</v>
      </c>
      <c r="Q45" s="257">
        <v>0.29113029871549706</v>
      </c>
      <c r="R45" s="257">
        <v>0.027837618766741932</v>
      </c>
      <c r="S45" s="257">
        <v>0.08629396107043164</v>
      </c>
      <c r="T45" s="257">
        <v>0</v>
      </c>
      <c r="U45" s="257">
        <v>0</v>
      </c>
      <c r="V45" s="257">
        <v>0.0029486940123248035</v>
      </c>
      <c r="W45" s="257">
        <v>0</v>
      </c>
      <c r="X45" s="257">
        <v>0</v>
      </c>
      <c r="Y45" s="257">
        <v>0</v>
      </c>
      <c r="Z45" s="257">
        <v>0</v>
      </c>
      <c r="AA45" s="257">
        <v>0</v>
      </c>
      <c r="AB45" s="71">
        <f>SUM(L45:AA45)</f>
        <v>15.44960114416695</v>
      </c>
      <c r="AC45" s="252">
        <f>SUM(Q45:AA45)</f>
        <v>0.40821057256499543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70"/>
    </row>
    <row r="46" spans="1:36" ht="14.25">
      <c r="A46" s="263">
        <v>40367</v>
      </c>
      <c r="B46" s="247" t="s">
        <v>1237</v>
      </c>
      <c r="C46" s="67" t="s">
        <v>1620</v>
      </c>
      <c r="D46" s="67">
        <v>80</v>
      </c>
      <c r="E46" s="266" t="s">
        <v>1075</v>
      </c>
      <c r="F46" s="66">
        <v>0.6145833333333334</v>
      </c>
      <c r="G46" s="85" t="s">
        <v>924</v>
      </c>
      <c r="H46" s="85" t="s">
        <v>925</v>
      </c>
      <c r="I46" s="19">
        <v>2.347507</v>
      </c>
      <c r="J46" s="19">
        <v>0.329601</v>
      </c>
      <c r="K46" s="19">
        <v>0.052543</v>
      </c>
      <c r="L46" s="257">
        <v>8.304407068331667</v>
      </c>
      <c r="M46" s="257">
        <v>0.0284269338792051</v>
      </c>
      <c r="N46" s="257">
        <v>0.21618834422230582</v>
      </c>
      <c r="O46" s="257">
        <v>0.08378763157348153</v>
      </c>
      <c r="P46" s="257">
        <v>0.11455827542677002</v>
      </c>
      <c r="Q46" s="257">
        <v>0.19662242883755637</v>
      </c>
      <c r="R46" s="257">
        <v>0.021182776681155847</v>
      </c>
      <c r="S46" s="257">
        <v>0.06851532595491099</v>
      </c>
      <c r="T46" s="257">
        <v>0</v>
      </c>
      <c r="U46" s="257">
        <v>0</v>
      </c>
      <c r="V46" s="257">
        <v>0.0018911766500174251</v>
      </c>
      <c r="W46" s="257">
        <v>0</v>
      </c>
      <c r="X46" s="257">
        <v>0</v>
      </c>
      <c r="Y46" s="257">
        <v>0</v>
      </c>
      <c r="Z46" s="257">
        <v>0</v>
      </c>
      <c r="AA46" s="257">
        <v>0</v>
      </c>
      <c r="AB46" s="71">
        <f>SUM(L46:AA46)</f>
        <v>9.03557996155707</v>
      </c>
      <c r="AC46" s="252">
        <f>SUM(Q46:AA46)</f>
        <v>0.2882117081236406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70"/>
    </row>
    <row r="47" spans="1:36" ht="14.25">
      <c r="A47" s="263">
        <v>40367</v>
      </c>
      <c r="B47" s="247" t="s">
        <v>1238</v>
      </c>
      <c r="C47" s="67" t="s">
        <v>1620</v>
      </c>
      <c r="D47" s="67">
        <v>40</v>
      </c>
      <c r="E47" s="266" t="s">
        <v>1076</v>
      </c>
      <c r="F47" s="66">
        <v>0.6284722222222222</v>
      </c>
      <c r="G47" s="85" t="s">
        <v>924</v>
      </c>
      <c r="H47" s="85" t="s">
        <v>925</v>
      </c>
      <c r="I47" s="19">
        <v>2.34225</v>
      </c>
      <c r="J47" s="19">
        <v>0.362481</v>
      </c>
      <c r="K47" s="19">
        <v>0.048881</v>
      </c>
      <c r="L47" s="257">
        <v>7.302946118513752</v>
      </c>
      <c r="M47" s="257">
        <v>0.024783625309265193</v>
      </c>
      <c r="N47" s="257">
        <v>0.19393016431273785</v>
      </c>
      <c r="O47" s="257">
        <v>0.07805365404457856</v>
      </c>
      <c r="P47" s="257">
        <v>0.12296403647942485</v>
      </c>
      <c r="Q47" s="257">
        <v>0.20690296754011894</v>
      </c>
      <c r="R47" s="257">
        <v>0.029283557541241165</v>
      </c>
      <c r="S47" s="257">
        <v>0.07356439723375605</v>
      </c>
      <c r="T47" s="257">
        <v>0</v>
      </c>
      <c r="U47" s="257">
        <v>0</v>
      </c>
      <c r="V47" s="257">
        <v>0.001917101173776742</v>
      </c>
      <c r="W47" s="257">
        <v>0</v>
      </c>
      <c r="X47" s="257">
        <v>0</v>
      </c>
      <c r="Y47" s="257">
        <v>0</v>
      </c>
      <c r="Z47" s="257">
        <v>0</v>
      </c>
      <c r="AA47" s="257">
        <v>0</v>
      </c>
      <c r="AB47" s="71">
        <f>SUM(L47:AA47)</f>
        <v>8.034345622148651</v>
      </c>
      <c r="AC47" s="252">
        <f>SUM(Q47:AA47)</f>
        <v>0.3116680234888929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70"/>
    </row>
    <row r="48" spans="1:36" ht="14.25">
      <c r="A48" s="263">
        <v>40367</v>
      </c>
      <c r="B48" s="247" t="s">
        <v>1239</v>
      </c>
      <c r="C48" s="67" t="s">
        <v>1620</v>
      </c>
      <c r="D48" s="67">
        <v>20</v>
      </c>
      <c r="E48" s="266" t="s">
        <v>1077</v>
      </c>
      <c r="F48" s="66">
        <v>0.638888888888889</v>
      </c>
      <c r="G48" s="85" t="s">
        <v>924</v>
      </c>
      <c r="H48" s="85" t="s">
        <v>925</v>
      </c>
      <c r="I48" s="19">
        <v>2.528488</v>
      </c>
      <c r="J48" s="19">
        <v>0.591347</v>
      </c>
      <c r="K48" s="19">
        <v>0.07205</v>
      </c>
      <c r="L48" s="257">
        <v>29.983275826307633</v>
      </c>
      <c r="M48" s="257">
        <v>0.08239247934993472</v>
      </c>
      <c r="N48" s="257">
        <v>0.7351217042251802</v>
      </c>
      <c r="O48" s="257">
        <v>0.2980395553982992</v>
      </c>
      <c r="P48" s="257">
        <v>0.209920571979356</v>
      </c>
      <c r="Q48" s="257">
        <v>0.5208083147078972</v>
      </c>
      <c r="R48" s="257">
        <v>0.049285279273386086</v>
      </c>
      <c r="S48" s="257">
        <v>0.15610990878167083</v>
      </c>
      <c r="T48" s="257">
        <v>0.025127966348533155</v>
      </c>
      <c r="U48" s="257">
        <v>0.07219762367656224</v>
      </c>
      <c r="V48" s="257">
        <v>0.009961733036347346</v>
      </c>
      <c r="W48" s="257">
        <v>0.01854164225347617</v>
      </c>
      <c r="X48" s="257">
        <v>0.018819745160488704</v>
      </c>
      <c r="Y48" s="257">
        <v>0.00663279839514815</v>
      </c>
      <c r="Z48" s="257">
        <v>0.011377042846396746</v>
      </c>
      <c r="AA48" s="257">
        <v>0.019177438838145735</v>
      </c>
      <c r="AB48" s="71">
        <f>SUM(L48:AA48)</f>
        <v>32.21678963057847</v>
      </c>
      <c r="AC48" s="252">
        <f>SUM(Q48:AA48)</f>
        <v>0.9080394933180526</v>
      </c>
      <c r="AD48" s="72">
        <v>113.67930885472542</v>
      </c>
      <c r="AE48" s="72">
        <v>2.179370329226419</v>
      </c>
      <c r="AF48" s="72">
        <v>2.8324939334279566</v>
      </c>
      <c r="AG48" s="72">
        <v>0.9302103791350451</v>
      </c>
      <c r="AH48" s="72">
        <v>1.208980052805885</v>
      </c>
      <c r="AI48" s="72">
        <v>0.7030057175404477</v>
      </c>
      <c r="AJ48" s="70"/>
    </row>
    <row r="49" spans="1:36" ht="14.25">
      <c r="A49" s="263">
        <v>40367</v>
      </c>
      <c r="B49" s="247" t="s">
        <v>1240</v>
      </c>
      <c r="C49" s="67" t="s">
        <v>1620</v>
      </c>
      <c r="D49" s="67">
        <v>10</v>
      </c>
      <c r="E49" s="266" t="s">
        <v>1078</v>
      </c>
      <c r="F49" s="66">
        <v>0.6472222222222223</v>
      </c>
      <c r="G49" s="85" t="s">
        <v>924</v>
      </c>
      <c r="H49" s="85" t="s">
        <v>925</v>
      </c>
      <c r="I49" s="19">
        <v>2.549409</v>
      </c>
      <c r="J49" s="19">
        <v>0.579162</v>
      </c>
      <c r="K49" s="19">
        <v>0.061655</v>
      </c>
      <c r="L49" s="257">
        <v>18.17504366980416</v>
      </c>
      <c r="M49" s="257">
        <v>0.053705402140795576</v>
      </c>
      <c r="N49" s="257">
        <v>0.44716022532275007</v>
      </c>
      <c r="O49" s="257">
        <v>0.17068680170516284</v>
      </c>
      <c r="P49" s="257">
        <v>0.15997525186553405</v>
      </c>
      <c r="Q49" s="257">
        <v>0.3469029486708142</v>
      </c>
      <c r="R49" s="257">
        <v>0.038601470276946194</v>
      </c>
      <c r="S49" s="257">
        <v>0.11363570458860735</v>
      </c>
      <c r="T49" s="257">
        <v>0.01346248788430044</v>
      </c>
      <c r="U49" s="257">
        <v>0.05050309000074804</v>
      </c>
      <c r="V49" s="257">
        <v>0.007083616157896081</v>
      </c>
      <c r="W49" s="257">
        <v>0.011566917523653094</v>
      </c>
      <c r="X49" s="257">
        <v>0.013355968259131368</v>
      </c>
      <c r="Y49" s="257">
        <v>0.004945250566195089</v>
      </c>
      <c r="Z49" s="257">
        <v>0.009672880090782201</v>
      </c>
      <c r="AA49" s="257">
        <v>0</v>
      </c>
      <c r="AB49" s="71">
        <f>SUM(L49:AA49)</f>
        <v>19.61630168485748</v>
      </c>
      <c r="AC49" s="252">
        <f>SUM(Q49:AA49)</f>
        <v>0.6097303340190741</v>
      </c>
      <c r="AD49" s="72">
        <v>134.2069871535339</v>
      </c>
      <c r="AE49" s="72">
        <v>1.664709995973638</v>
      </c>
      <c r="AF49" s="72">
        <v>2.7340061924484296</v>
      </c>
      <c r="AG49" s="72">
        <v>0.8665284151076598</v>
      </c>
      <c r="AH49" s="72">
        <v>1.423127186457035</v>
      </c>
      <c r="AI49" s="72">
        <v>0.45971395842792845</v>
      </c>
      <c r="AJ49" s="70"/>
    </row>
    <row r="50" spans="1:36" ht="14.25">
      <c r="A50" s="263">
        <v>40367</v>
      </c>
      <c r="B50" s="247" t="s">
        <v>1241</v>
      </c>
      <c r="C50" s="67" t="s">
        <v>1620</v>
      </c>
      <c r="D50" s="67">
        <v>0</v>
      </c>
      <c r="E50" s="266" t="s">
        <v>1079</v>
      </c>
      <c r="F50" s="66">
        <v>0.65625</v>
      </c>
      <c r="G50" s="85" t="s">
        <v>924</v>
      </c>
      <c r="H50" s="85" t="s">
        <v>925</v>
      </c>
      <c r="I50" s="19">
        <v>2.56966</v>
      </c>
      <c r="J50" s="19">
        <v>0.644544</v>
      </c>
      <c r="K50" s="19">
        <v>0.067175</v>
      </c>
      <c r="L50" s="257">
        <v>44.73416991743298</v>
      </c>
      <c r="M50" s="257">
        <v>0.14547654731934928</v>
      </c>
      <c r="N50" s="257">
        <v>1.2059926802734207</v>
      </c>
      <c r="O50" s="257">
        <v>0.4776256794119065</v>
      </c>
      <c r="P50" s="257">
        <v>0.3156512607243846</v>
      </c>
      <c r="Q50" s="257">
        <v>0.6861099610472786</v>
      </c>
      <c r="R50" s="257">
        <v>0.07517419607123546</v>
      </c>
      <c r="S50" s="257">
        <v>0.22970359900698617</v>
      </c>
      <c r="T50" s="257">
        <v>0.03907596626888511</v>
      </c>
      <c r="U50" s="257">
        <v>0.10751560602969953</v>
      </c>
      <c r="V50" s="257">
        <v>0.02033209412425525</v>
      </c>
      <c r="W50" s="257">
        <v>0.03330768360448554</v>
      </c>
      <c r="X50" s="257">
        <v>0.033998980922385603</v>
      </c>
      <c r="Y50" s="257">
        <v>0.009334300841852664</v>
      </c>
      <c r="Z50" s="257">
        <v>0.016020558182788296</v>
      </c>
      <c r="AA50" s="257">
        <v>0.023221304546503205</v>
      </c>
      <c r="AB50" s="71">
        <f>SUM(L50:AA50)</f>
        <v>48.15271033580839</v>
      </c>
      <c r="AC50" s="252">
        <f>SUM(Q50:AA50)</f>
        <v>1.2737942506463555</v>
      </c>
      <c r="AD50" s="72">
        <v>30.86450475073711</v>
      </c>
      <c r="AE50" s="72" t="s">
        <v>756</v>
      </c>
      <c r="AF50" s="72" t="s">
        <v>756</v>
      </c>
      <c r="AG50" s="72" t="s">
        <v>756</v>
      </c>
      <c r="AH50" s="72" t="s">
        <v>756</v>
      </c>
      <c r="AI50" s="72">
        <v>0.7756886264668321</v>
      </c>
      <c r="AJ50" s="70"/>
    </row>
    <row r="51" spans="1:36" ht="14.25">
      <c r="A51" s="263">
        <v>40367</v>
      </c>
      <c r="B51" s="247" t="s">
        <v>1242</v>
      </c>
      <c r="C51" s="67" t="s">
        <v>1138</v>
      </c>
      <c r="D51" s="67">
        <v>3</v>
      </c>
      <c r="E51" s="266" t="s">
        <v>1080</v>
      </c>
      <c r="F51" s="66">
        <v>0.6631944444444444</v>
      </c>
      <c r="G51" s="85" t="s">
        <v>924</v>
      </c>
      <c r="H51" s="85" t="s">
        <v>925</v>
      </c>
      <c r="I51" s="19">
        <v>2.468525</v>
      </c>
      <c r="J51" s="19">
        <v>0.506528</v>
      </c>
      <c r="K51" s="19">
        <v>0.026994</v>
      </c>
      <c r="L51" s="257">
        <v>0.01193876733189068</v>
      </c>
      <c r="M51" s="257">
        <v>0.0033157008896369314</v>
      </c>
      <c r="N51" s="257">
        <v>0.014065079746733988</v>
      </c>
      <c r="O51" s="257">
        <v>0.004376051935561433</v>
      </c>
      <c r="P51" s="257">
        <v>0.044489861344874565</v>
      </c>
      <c r="Q51" s="257">
        <v>0.005569051587375901</v>
      </c>
      <c r="R51" s="257">
        <v>0.02203654161527904</v>
      </c>
      <c r="S51" s="257">
        <v>0.05651672851016471</v>
      </c>
      <c r="T51" s="257">
        <v>0.04978088808511663</v>
      </c>
      <c r="U51" s="257">
        <v>0.028120662149014743</v>
      </c>
      <c r="V51" s="257">
        <v>0.024404840149815768</v>
      </c>
      <c r="W51" s="257">
        <v>0.053403683955568375</v>
      </c>
      <c r="X51" s="257">
        <v>0.054798292208263495</v>
      </c>
      <c r="Y51" s="257">
        <v>0.005018243163105426</v>
      </c>
      <c r="Z51" s="257">
        <v>0.015475193935324275</v>
      </c>
      <c r="AA51" s="257">
        <v>0.022942642496426274</v>
      </c>
      <c r="AB51" s="71">
        <f>SUM(L51:AA51)</f>
        <v>0.41625222910415227</v>
      </c>
      <c r="AC51" s="252">
        <f>SUM(Q51:AA51)</f>
        <v>0.33806676785545464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70"/>
    </row>
    <row r="52" spans="1:36" ht="14.25">
      <c r="A52" s="263">
        <v>40367</v>
      </c>
      <c r="B52" s="247" t="s">
        <v>1243</v>
      </c>
      <c r="C52" s="67" t="s">
        <v>1138</v>
      </c>
      <c r="D52" s="67">
        <v>3</v>
      </c>
      <c r="E52" s="266" t="s">
        <v>1081</v>
      </c>
      <c r="F52" s="66">
        <v>0.7048611111111112</v>
      </c>
      <c r="G52" s="356" t="s">
        <v>920</v>
      </c>
      <c r="H52" s="357"/>
      <c r="I52" s="19">
        <v>2.796187</v>
      </c>
      <c r="J52" s="19">
        <v>1.37691</v>
      </c>
      <c r="K52" s="19">
        <v>0.060014</v>
      </c>
      <c r="L52" s="257">
        <v>0.027926606722187195</v>
      </c>
      <c r="M52" s="257">
        <v>0.01665980954908922</v>
      </c>
      <c r="N52" s="257">
        <v>0.051123876041009986</v>
      </c>
      <c r="O52" s="257">
        <v>0.02367281595275225</v>
      </c>
      <c r="P52" s="257">
        <v>0.08786638574604333</v>
      </c>
      <c r="Q52" s="257">
        <v>0.030906510508989085</v>
      </c>
      <c r="R52" s="257">
        <v>0.1268746986126636</v>
      </c>
      <c r="S52" s="257">
        <v>0.27632864266307156</v>
      </c>
      <c r="T52" s="257">
        <v>0.23764975572888944</v>
      </c>
      <c r="U52" s="257">
        <v>0.12089292030061632</v>
      </c>
      <c r="V52" s="257">
        <v>0.09291096711309395</v>
      </c>
      <c r="W52" s="257">
        <v>0.2270405588002337</v>
      </c>
      <c r="X52" s="257">
        <v>0.29553088392261456</v>
      </c>
      <c r="Y52" s="257">
        <v>0.02496211831139209</v>
      </c>
      <c r="Z52" s="257">
        <v>0.0715235723238839</v>
      </c>
      <c r="AA52" s="257">
        <v>0.1297711386374444</v>
      </c>
      <c r="AB52" s="71">
        <f>SUM(L52:AA52)</f>
        <v>1.8416412609339747</v>
      </c>
      <c r="AC52" s="252">
        <f>SUM(Q52:AA52)</f>
        <v>1.6343917669228927</v>
      </c>
      <c r="AD52" s="72">
        <v>17.635018939328685</v>
      </c>
      <c r="AE52" s="72" t="s">
        <v>756</v>
      </c>
      <c r="AF52" s="72" t="s">
        <v>756</v>
      </c>
      <c r="AG52" s="72" t="s">
        <v>756</v>
      </c>
      <c r="AH52" s="72" t="s">
        <v>756</v>
      </c>
      <c r="AI52" s="72">
        <v>2.4051827930351335</v>
      </c>
      <c r="AJ52" s="70"/>
    </row>
    <row r="53" spans="1:36" ht="14.25">
      <c r="A53" s="263">
        <v>40367</v>
      </c>
      <c r="B53" s="247" t="s">
        <v>1244</v>
      </c>
      <c r="C53" s="67" t="s">
        <v>1355</v>
      </c>
      <c r="D53" s="67">
        <v>3</v>
      </c>
      <c r="E53" s="266" t="s">
        <v>1082</v>
      </c>
      <c r="F53" s="66">
        <v>0.7652777777777778</v>
      </c>
      <c r="G53" s="356" t="s">
        <v>920</v>
      </c>
      <c r="H53" s="357"/>
      <c r="I53" s="19">
        <v>2.811311</v>
      </c>
      <c r="J53" s="19">
        <v>1.299373</v>
      </c>
      <c r="K53" s="19">
        <v>0.087728</v>
      </c>
      <c r="L53" s="257">
        <v>0.7344113342211763</v>
      </c>
      <c r="M53" s="257">
        <v>0.006152480573046637</v>
      </c>
      <c r="N53" s="257">
        <v>0.03788381970752899</v>
      </c>
      <c r="O53" s="257">
        <v>0.013342728953595118</v>
      </c>
      <c r="P53" s="257">
        <v>0.053333852678398255</v>
      </c>
      <c r="Q53" s="257">
        <v>0.035671455249307295</v>
      </c>
      <c r="R53" s="257">
        <v>0.05833845359335139</v>
      </c>
      <c r="S53" s="257">
        <v>0.114029164514866</v>
      </c>
      <c r="T53" s="257">
        <v>0.08527579665244389</v>
      </c>
      <c r="U53" s="257">
        <v>0.03558119129458558</v>
      </c>
      <c r="V53" s="257">
        <v>0.0633384236928122</v>
      </c>
      <c r="W53" s="257">
        <v>0.1185635908512968</v>
      </c>
      <c r="X53" s="257">
        <v>0.11255261767999074</v>
      </c>
      <c r="Y53" s="257">
        <v>0.014008106116097412</v>
      </c>
      <c r="Z53" s="257">
        <v>0.03425517081688811</v>
      </c>
      <c r="AA53" s="257">
        <v>0.04573158791721952</v>
      </c>
      <c r="AB53" s="71">
        <f>SUM(L53:AA53)</f>
        <v>1.5624697745126044</v>
      </c>
      <c r="AC53" s="252">
        <f>SUM(Q53:AA53)</f>
        <v>0.7173455583788588</v>
      </c>
      <c r="AD53" s="72">
        <v>14.178488142101312</v>
      </c>
      <c r="AE53" s="72" t="s">
        <v>756</v>
      </c>
      <c r="AF53" s="72" t="s">
        <v>756</v>
      </c>
      <c r="AG53" s="72" t="s">
        <v>756</v>
      </c>
      <c r="AH53" s="72" t="s">
        <v>756</v>
      </c>
      <c r="AI53" s="72">
        <v>1.0020576034265314</v>
      </c>
      <c r="AJ53" s="70"/>
    </row>
    <row r="54" spans="1:36" ht="14.25">
      <c r="A54" s="263">
        <v>40367</v>
      </c>
      <c r="B54" s="247" t="s">
        <v>1245</v>
      </c>
      <c r="C54" s="67" t="s">
        <v>1138</v>
      </c>
      <c r="D54" s="67">
        <v>3</v>
      </c>
      <c r="E54" s="266" t="s">
        <v>1083</v>
      </c>
      <c r="F54" s="66">
        <v>0.9402777777777778</v>
      </c>
      <c r="G54" s="86" t="s">
        <v>926</v>
      </c>
      <c r="H54" s="86" t="s">
        <v>927</v>
      </c>
      <c r="I54" s="19">
        <v>2.476008</v>
      </c>
      <c r="J54" s="19">
        <v>0.613339</v>
      </c>
      <c r="K54" s="19">
        <v>0.11288</v>
      </c>
      <c r="L54" s="257">
        <v>0.14782462318273146</v>
      </c>
      <c r="M54" s="257">
        <v>0.014599409658807171</v>
      </c>
      <c r="N54" s="257">
        <v>0.06421564099378008</v>
      </c>
      <c r="O54" s="257">
        <v>0.005702794391055322</v>
      </c>
      <c r="P54" s="257">
        <v>0</v>
      </c>
      <c r="Q54" s="257">
        <v>0.0080261420845186</v>
      </c>
      <c r="R54" s="257">
        <v>0.007538511120434546</v>
      </c>
      <c r="S54" s="257">
        <v>0.057627436582538646</v>
      </c>
      <c r="T54" s="257">
        <v>0.18448265500671818</v>
      </c>
      <c r="U54" s="257">
        <v>0.2532702510591589</v>
      </c>
      <c r="V54" s="257">
        <v>0.02174300501473901</v>
      </c>
      <c r="W54" s="257">
        <v>0.3047937775724921</v>
      </c>
      <c r="X54" s="257">
        <v>0.7106155936742029</v>
      </c>
      <c r="Y54" s="257">
        <v>0.011392113658223117</v>
      </c>
      <c r="Z54" s="257">
        <v>0.0716949309356013</v>
      </c>
      <c r="AA54" s="257">
        <v>0.24746085297893589</v>
      </c>
      <c r="AB54" s="71">
        <f>SUM(L54:AA54)</f>
        <v>2.1109877379139372</v>
      </c>
      <c r="AC54" s="252">
        <f>SUM(Q54:AA54)</f>
        <v>1.8786452696875633</v>
      </c>
      <c r="AD54" s="72">
        <v>138.80412402772097</v>
      </c>
      <c r="AE54" s="72">
        <v>1.7195040076728094</v>
      </c>
      <c r="AF54" s="72">
        <v>2.6674054730189383</v>
      </c>
      <c r="AG54" s="72">
        <v>0.6883146443331057</v>
      </c>
      <c r="AH54" s="72">
        <v>1.0677580518920027</v>
      </c>
      <c r="AI54" s="72">
        <v>0.7236265551191898</v>
      </c>
      <c r="AJ54" s="70"/>
    </row>
    <row r="55" spans="1:36" ht="14.25">
      <c r="A55" s="263">
        <v>40368</v>
      </c>
      <c r="B55" s="247" t="s">
        <v>1246</v>
      </c>
      <c r="C55" s="67" t="s">
        <v>1621</v>
      </c>
      <c r="D55" s="67">
        <v>25</v>
      </c>
      <c r="E55" s="266" t="s">
        <v>1084</v>
      </c>
      <c r="F55" s="74">
        <v>0.07291666666666667</v>
      </c>
      <c r="G55" s="85" t="s">
        <v>928</v>
      </c>
      <c r="H55" s="85" t="s">
        <v>929</v>
      </c>
      <c r="I55" s="19">
        <v>2.571227</v>
      </c>
      <c r="J55" s="19">
        <v>0.735669</v>
      </c>
      <c r="K55" s="19">
        <v>0.074492</v>
      </c>
      <c r="L55" s="75">
        <v>54.442292805030675</v>
      </c>
      <c r="M55" s="75">
        <v>0.13516484019658717</v>
      </c>
      <c r="N55" s="75">
        <v>1.1812146280411489</v>
      </c>
      <c r="O55" s="75">
        <v>0.48865777343630756</v>
      </c>
      <c r="P55" s="75">
        <v>0.2504124057510913</v>
      </c>
      <c r="Q55" s="75">
        <v>0.5510628831192121</v>
      </c>
      <c r="R55" s="75">
        <v>0.04097314178454731</v>
      </c>
      <c r="S55" s="75">
        <v>0.20660526551744582</v>
      </c>
      <c r="T55" s="75">
        <v>0.011594733796608194</v>
      </c>
      <c r="U55" s="75">
        <v>0.08197400558654017</v>
      </c>
      <c r="V55" s="75">
        <v>0.004402874745899149</v>
      </c>
      <c r="W55" s="75">
        <v>0.004840177220661335</v>
      </c>
      <c r="X55" s="75">
        <v>0</v>
      </c>
      <c r="Y55" s="75">
        <v>0.0044955871624227026</v>
      </c>
      <c r="Z55" s="75">
        <v>0.005218669784127896</v>
      </c>
      <c r="AA55" s="75">
        <v>0</v>
      </c>
      <c r="AB55" s="71">
        <f>SUM(L55:AA55)</f>
        <v>57.40890979117328</v>
      </c>
      <c r="AC55" s="252">
        <f>SUM(Q55:AA55)</f>
        <v>0.9111673387174649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70"/>
    </row>
    <row r="56" spans="1:36" ht="14.25">
      <c r="A56" s="263">
        <v>40368</v>
      </c>
      <c r="B56" s="247" t="s">
        <v>1247</v>
      </c>
      <c r="C56" s="67" t="s">
        <v>1621</v>
      </c>
      <c r="D56" s="67">
        <v>20</v>
      </c>
      <c r="E56" s="266" t="s">
        <v>1085</v>
      </c>
      <c r="F56" s="66">
        <v>0.08541666666666665</v>
      </c>
      <c r="G56" s="85" t="s">
        <v>928</v>
      </c>
      <c r="H56" s="85" t="s">
        <v>929</v>
      </c>
      <c r="I56" s="19">
        <v>2.564748</v>
      </c>
      <c r="J56" s="19">
        <v>0.660777</v>
      </c>
      <c r="K56" s="19">
        <v>0.08747</v>
      </c>
      <c r="L56" s="75">
        <v>43.36707493555689</v>
      </c>
      <c r="M56" s="75">
        <v>0.1227299857591615</v>
      </c>
      <c r="N56" s="75">
        <v>1.0105462392271745</v>
      </c>
      <c r="O56" s="75">
        <v>0.41098617333729226</v>
      </c>
      <c r="P56" s="75">
        <v>0.23081766620458014</v>
      </c>
      <c r="Q56" s="75">
        <v>0.5078386893926716</v>
      </c>
      <c r="R56" s="75">
        <v>0.03805685357590495</v>
      </c>
      <c r="S56" s="75">
        <v>0.18351909705027544</v>
      </c>
      <c r="T56" s="75">
        <v>0.010621781156188205</v>
      </c>
      <c r="U56" s="75">
        <v>0.07229936656227483</v>
      </c>
      <c r="V56" s="75">
        <v>0.004163815074828372</v>
      </c>
      <c r="W56" s="75">
        <v>0.004271574264135525</v>
      </c>
      <c r="X56" s="75">
        <v>0</v>
      </c>
      <c r="Y56" s="75">
        <v>0.003359437701284464</v>
      </c>
      <c r="Z56" s="75">
        <v>0.004885173937098498</v>
      </c>
      <c r="AA56" s="75">
        <v>0.007469666452646282</v>
      </c>
      <c r="AB56" s="71">
        <f>SUM(L56:AA56)</f>
        <v>45.9786404552524</v>
      </c>
      <c r="AC56" s="252">
        <f>SUM(Q56:AA56)</f>
        <v>0.8364854551673081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70"/>
    </row>
    <row r="57" spans="1:36" ht="14.25">
      <c r="A57" s="263">
        <v>40368</v>
      </c>
      <c r="B57" s="247" t="s">
        <v>1248</v>
      </c>
      <c r="C57" s="67" t="s">
        <v>1621</v>
      </c>
      <c r="D57" s="67">
        <v>15</v>
      </c>
      <c r="E57" s="266" t="s">
        <v>1086</v>
      </c>
      <c r="F57" s="74">
        <v>0.09444444444444444</v>
      </c>
      <c r="G57" s="85" t="s">
        <v>928</v>
      </c>
      <c r="H57" s="85" t="s">
        <v>929</v>
      </c>
      <c r="I57" s="19">
        <v>2.549966</v>
      </c>
      <c r="J57" s="19">
        <v>0.692116</v>
      </c>
      <c r="K57" s="19">
        <v>0.058597</v>
      </c>
      <c r="L57" s="75">
        <v>55.143222279832635</v>
      </c>
      <c r="M57" s="75">
        <v>0.1326326343078621</v>
      </c>
      <c r="N57" s="75">
        <v>1.2027416206781487</v>
      </c>
      <c r="O57" s="75">
        <v>0.501385497574373</v>
      </c>
      <c r="P57" s="75">
        <v>0.278677368515619</v>
      </c>
      <c r="Q57" s="75">
        <v>0.6911173314800317</v>
      </c>
      <c r="R57" s="75">
        <v>0.051142620408787656</v>
      </c>
      <c r="S57" s="75">
        <v>0.22075293302166832</v>
      </c>
      <c r="T57" s="75">
        <v>0.013883984203019959</v>
      </c>
      <c r="U57" s="75">
        <v>0.10179172609198947</v>
      </c>
      <c r="V57" s="75">
        <v>0.006878114204968209</v>
      </c>
      <c r="W57" s="75">
        <v>0.00839957269882968</v>
      </c>
      <c r="X57" s="75">
        <v>0</v>
      </c>
      <c r="Y57" s="75">
        <v>0</v>
      </c>
      <c r="Z57" s="75">
        <v>0.008455322221575665</v>
      </c>
      <c r="AA57" s="75">
        <v>0</v>
      </c>
      <c r="AB57" s="71">
        <f>SUM(L57:AA57)</f>
        <v>58.361081005239505</v>
      </c>
      <c r="AC57" s="252">
        <f>SUM(Q57:AA57)</f>
        <v>1.102421604330871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70"/>
    </row>
    <row r="58" spans="1:36" ht="14.25">
      <c r="A58" s="263">
        <v>40368</v>
      </c>
      <c r="B58" s="247" t="s">
        <v>1249</v>
      </c>
      <c r="C58" s="67" t="s">
        <v>1621</v>
      </c>
      <c r="D58" s="67">
        <v>10</v>
      </c>
      <c r="E58" s="266" t="s">
        <v>1087</v>
      </c>
      <c r="F58" s="66">
        <v>0.10208333333333335</v>
      </c>
      <c r="G58" s="85" t="s">
        <v>928</v>
      </c>
      <c r="H58" s="85" t="s">
        <v>929</v>
      </c>
      <c r="I58" s="19">
        <v>2.593056</v>
      </c>
      <c r="J58" s="19">
        <v>0.69082</v>
      </c>
      <c r="K58" s="19">
        <v>0.091065</v>
      </c>
      <c r="L58" s="75">
        <v>41.90832259101626</v>
      </c>
      <c r="M58" s="75">
        <v>0.11910330996050093</v>
      </c>
      <c r="N58" s="75">
        <v>1.0418091490860097</v>
      </c>
      <c r="O58" s="75">
        <v>0.4244614042071098</v>
      </c>
      <c r="P58" s="75">
        <v>0.2445386417220368</v>
      </c>
      <c r="Q58" s="75">
        <v>0.5884567423765193</v>
      </c>
      <c r="R58" s="75">
        <v>0.045982274657803995</v>
      </c>
      <c r="S58" s="75">
        <v>0.18272974173524126</v>
      </c>
      <c r="T58" s="75">
        <v>0.01327901830617582</v>
      </c>
      <c r="U58" s="75">
        <v>0.0836759244305548</v>
      </c>
      <c r="V58" s="75">
        <v>0.005011326882962034</v>
      </c>
      <c r="W58" s="75">
        <v>0.006558627597893689</v>
      </c>
      <c r="X58" s="75">
        <v>0</v>
      </c>
      <c r="Y58" s="75">
        <v>0.004660867145248387</v>
      </c>
      <c r="Z58" s="75">
        <v>0.008012535302563947</v>
      </c>
      <c r="AA58" s="75">
        <v>0.011052489415133596</v>
      </c>
      <c r="AB58" s="71">
        <f>SUM(L58:AA58)</f>
        <v>44.687654643842016</v>
      </c>
      <c r="AC58" s="252">
        <f>SUM(Q58:AA58)</f>
        <v>0.949419547850097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70"/>
    </row>
    <row r="59" spans="1:36" ht="14.25">
      <c r="A59" s="263">
        <v>40368</v>
      </c>
      <c r="B59" s="247" t="s">
        <v>1250</v>
      </c>
      <c r="C59" s="67" t="s">
        <v>1621</v>
      </c>
      <c r="D59" s="67">
        <v>3</v>
      </c>
      <c r="E59" s="266" t="s">
        <v>1088</v>
      </c>
      <c r="F59" s="66">
        <v>0.11041666666666666</v>
      </c>
      <c r="G59" s="85" t="s">
        <v>928</v>
      </c>
      <c r="H59" s="85" t="s">
        <v>929</v>
      </c>
      <c r="I59" s="20">
        <v>2.717015</v>
      </c>
      <c r="J59" s="20">
        <v>0.840433</v>
      </c>
      <c r="K59" s="20">
        <v>0.056189</v>
      </c>
      <c r="L59" s="75">
        <v>46.35977430926134</v>
      </c>
      <c r="M59" s="75">
        <v>0.11923940963868497</v>
      </c>
      <c r="N59" s="75">
        <v>1.039013266668355</v>
      </c>
      <c r="O59" s="75">
        <v>0.40383766510978375</v>
      </c>
      <c r="P59" s="75">
        <v>0.22853047317904393</v>
      </c>
      <c r="Q59" s="75">
        <v>0.6372683371969778</v>
      </c>
      <c r="R59" s="75">
        <v>0.050281824055863185</v>
      </c>
      <c r="S59" s="75">
        <v>0.20315834518877068</v>
      </c>
      <c r="T59" s="75">
        <v>0.014922196921175981</v>
      </c>
      <c r="U59" s="75">
        <v>0.10294545388848898</v>
      </c>
      <c r="V59" s="75">
        <v>0.005679506900415504</v>
      </c>
      <c r="W59" s="75">
        <v>0.0061583462345526155</v>
      </c>
      <c r="X59" s="75">
        <v>0</v>
      </c>
      <c r="Y59" s="75">
        <v>0.005344865698204963</v>
      </c>
      <c r="Z59" s="75">
        <v>0.008641979725785152</v>
      </c>
      <c r="AA59" s="75">
        <v>0</v>
      </c>
      <c r="AB59" s="71">
        <f>SUM(L59:AA59)</f>
        <v>49.18479597966744</v>
      </c>
      <c r="AC59" s="252">
        <f>SUM(Q59:AA59)</f>
        <v>1.0344008558102349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70"/>
    </row>
    <row r="60" spans="1:36" ht="14.25">
      <c r="A60" s="21">
        <v>40370</v>
      </c>
      <c r="B60" s="22" t="s">
        <v>1252</v>
      </c>
      <c r="C60" s="13" t="s">
        <v>1355</v>
      </c>
      <c r="D60" s="13">
        <v>3</v>
      </c>
      <c r="E60" s="266" t="s">
        <v>1090</v>
      </c>
      <c r="F60" s="23">
        <v>0.31805555555555554</v>
      </c>
      <c r="G60" s="102" t="s">
        <v>932</v>
      </c>
      <c r="H60" s="102" t="s">
        <v>933</v>
      </c>
      <c r="I60" s="24">
        <v>2.996519</v>
      </c>
      <c r="J60" s="24">
        <v>1.409313</v>
      </c>
      <c r="K60" s="24">
        <v>0.114246</v>
      </c>
      <c r="L60" s="75">
        <v>3.2749997209299266</v>
      </c>
      <c r="M60" s="75">
        <v>0.018257781951060956</v>
      </c>
      <c r="N60" s="75">
        <v>0.07631161292652577</v>
      </c>
      <c r="O60" s="75">
        <v>0.0359508902335324</v>
      </c>
      <c r="P60" s="75">
        <v>0.09594074521558983</v>
      </c>
      <c r="Q60" s="75">
        <v>0.06716841643317692</v>
      </c>
      <c r="R60" s="75">
        <v>0.014388684468149747</v>
      </c>
      <c r="S60" s="75">
        <v>0.028077034736522295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1">
        <f>SUM(L60:AA60)</f>
        <v>3.611094886894484</v>
      </c>
      <c r="AC60" s="252">
        <f>SUM(Q60:AA60)</f>
        <v>0.10963413563784896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70"/>
    </row>
    <row r="61" spans="1:36" ht="14.25">
      <c r="A61" s="21">
        <v>40370</v>
      </c>
      <c r="B61" s="22" t="s">
        <v>1253</v>
      </c>
      <c r="C61" s="13" t="s">
        <v>1622</v>
      </c>
      <c r="D61" s="13">
        <v>20</v>
      </c>
      <c r="E61" s="266" t="s">
        <v>1091</v>
      </c>
      <c r="F61" s="23">
        <v>0.8479166666666668</v>
      </c>
      <c r="G61" s="91" t="s">
        <v>934</v>
      </c>
      <c r="H61" s="91" t="s">
        <v>935</v>
      </c>
      <c r="I61" s="22">
        <v>2.553266</v>
      </c>
      <c r="J61" s="22">
        <v>0.541481</v>
      </c>
      <c r="K61" s="22">
        <v>0.058923</v>
      </c>
      <c r="L61" s="75">
        <v>12.534028417313511</v>
      </c>
      <c r="M61" s="75">
        <v>0.04674253387712143</v>
      </c>
      <c r="N61" s="75">
        <v>0.35844494145507166</v>
      </c>
      <c r="O61" s="75">
        <v>0.14253650835416393</v>
      </c>
      <c r="P61" s="75">
        <v>0.15089988159452702</v>
      </c>
      <c r="Q61" s="75">
        <v>0.31601697767237935</v>
      </c>
      <c r="R61" s="75">
        <v>0.02807227305179794</v>
      </c>
      <c r="S61" s="75">
        <v>0.08231864115717398</v>
      </c>
      <c r="T61" s="75">
        <v>0</v>
      </c>
      <c r="U61" s="75">
        <v>0</v>
      </c>
      <c r="V61" s="75">
        <v>0.0031401685586460283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1">
        <f>SUM(L61:AA61)</f>
        <v>13.662200343034394</v>
      </c>
      <c r="AC61" s="252">
        <f>SUM(Q61:AA61)</f>
        <v>0.42954806043999727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70"/>
    </row>
    <row r="62" spans="1:36" ht="14.25">
      <c r="A62" s="21">
        <v>40370</v>
      </c>
      <c r="B62" s="22" t="s">
        <v>1254</v>
      </c>
      <c r="C62" s="13" t="s">
        <v>1622</v>
      </c>
      <c r="D62" s="13">
        <v>0</v>
      </c>
      <c r="E62" s="266" t="s">
        <v>1092</v>
      </c>
      <c r="F62" s="23">
        <v>0.8861111111111111</v>
      </c>
      <c r="G62" s="91" t="s">
        <v>936</v>
      </c>
      <c r="H62" s="91" t="s">
        <v>937</v>
      </c>
      <c r="I62" s="22">
        <v>2.580003</v>
      </c>
      <c r="J62" s="22">
        <v>0.581671</v>
      </c>
      <c r="K62" s="22">
        <v>0.062343</v>
      </c>
      <c r="L62" s="75">
        <v>34.88999862333033</v>
      </c>
      <c r="M62" s="75">
        <v>0.11317017656247419</v>
      </c>
      <c r="N62" s="75">
        <v>0.9003703792082497</v>
      </c>
      <c r="O62" s="75">
        <v>0.35866286828208144</v>
      </c>
      <c r="P62" s="75">
        <v>0.25564012386355917</v>
      </c>
      <c r="Q62" s="75">
        <v>0.6354607735536809</v>
      </c>
      <c r="R62" s="75">
        <v>0.05007526806031212</v>
      </c>
      <c r="S62" s="75">
        <v>0</v>
      </c>
      <c r="T62" s="75">
        <v>0</v>
      </c>
      <c r="U62" s="75">
        <v>0</v>
      </c>
      <c r="V62" s="75">
        <v>0.005006372965828443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1">
        <f>SUM(L62:AA62)</f>
        <v>37.208384585826515</v>
      </c>
      <c r="AC62" s="252">
        <f>SUM(Q62:AA62)</f>
        <v>0.6905424145798215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70"/>
    </row>
    <row r="63" spans="1:36" ht="14.25">
      <c r="A63" s="25">
        <v>40371</v>
      </c>
      <c r="B63" s="24" t="s">
        <v>1255</v>
      </c>
      <c r="C63" s="12" t="s">
        <v>1623</v>
      </c>
      <c r="D63" s="12">
        <v>15</v>
      </c>
      <c r="E63" s="266" t="s">
        <v>1093</v>
      </c>
      <c r="F63" s="26">
        <v>0.13194444444444445</v>
      </c>
      <c r="G63" s="91" t="s">
        <v>938</v>
      </c>
      <c r="H63" s="91" t="s">
        <v>939</v>
      </c>
      <c r="I63" s="24">
        <v>2.54318</v>
      </c>
      <c r="J63" s="24">
        <v>0.588913</v>
      </c>
      <c r="K63" s="24">
        <v>0.075696</v>
      </c>
      <c r="L63" s="75">
        <v>10.52353653264159</v>
      </c>
      <c r="M63" s="75">
        <v>0.0382187635105923</v>
      </c>
      <c r="N63" s="75">
        <v>0.28321227842628616</v>
      </c>
      <c r="O63" s="75">
        <v>0.11412235192390834</v>
      </c>
      <c r="P63" s="75">
        <v>0.13331603977518375</v>
      </c>
      <c r="Q63" s="75">
        <v>0.3597550732895734</v>
      </c>
      <c r="R63" s="75">
        <v>0.030568392385242473</v>
      </c>
      <c r="S63" s="75">
        <v>0.09492067587029966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1">
        <f>SUM(L63:AA63)</f>
        <v>11.577650107822675</v>
      </c>
      <c r="AC63" s="252">
        <f>SUM(Q63:AA63)</f>
        <v>0.4852441415451155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70"/>
    </row>
    <row r="64" spans="1:36" ht="14.25">
      <c r="A64" s="27">
        <v>40371</v>
      </c>
      <c r="B64" s="24" t="s">
        <v>1256</v>
      </c>
      <c r="C64" s="12" t="s">
        <v>1623</v>
      </c>
      <c r="D64" s="12">
        <v>0</v>
      </c>
      <c r="E64" s="266" t="s">
        <v>1094</v>
      </c>
      <c r="F64" s="26">
        <v>0.15555555555555556</v>
      </c>
      <c r="G64" s="91" t="s">
        <v>940</v>
      </c>
      <c r="H64" s="91" t="s">
        <v>941</v>
      </c>
      <c r="I64" s="22">
        <v>2.53958</v>
      </c>
      <c r="J64" s="22">
        <v>0.501305</v>
      </c>
      <c r="K64" s="22">
        <v>0.074726</v>
      </c>
      <c r="L64" s="75">
        <v>7.861832529881793</v>
      </c>
      <c r="M64" s="75">
        <v>0.026272535164762596</v>
      </c>
      <c r="N64" s="75">
        <v>0.21192762332430826</v>
      </c>
      <c r="O64" s="75">
        <v>0.08628541240176979</v>
      </c>
      <c r="P64" s="75">
        <v>0.097767945585419</v>
      </c>
      <c r="Q64" s="75">
        <v>0.2753014727834494</v>
      </c>
      <c r="R64" s="75">
        <v>0.02708702618576115</v>
      </c>
      <c r="S64" s="75">
        <v>0.07539722049000921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1">
        <f>SUM(L64:AA64)</f>
        <v>8.661871765817272</v>
      </c>
      <c r="AC64" s="252">
        <f>SUM(Q64:AA64)</f>
        <v>0.3777857194592198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70"/>
    </row>
    <row r="65" spans="1:36" ht="14.25">
      <c r="A65" s="25">
        <v>40371</v>
      </c>
      <c r="B65" s="24" t="s">
        <v>1257</v>
      </c>
      <c r="C65" s="12" t="s">
        <v>1624</v>
      </c>
      <c r="D65" s="12">
        <v>20</v>
      </c>
      <c r="E65" s="266" t="s">
        <v>1095</v>
      </c>
      <c r="F65" s="26">
        <v>0.7569444444444445</v>
      </c>
      <c r="G65" s="358" t="s">
        <v>942</v>
      </c>
      <c r="H65" s="359"/>
      <c r="I65" s="24">
        <v>2.511118</v>
      </c>
      <c r="J65" s="24">
        <v>0.357574</v>
      </c>
      <c r="K65" s="24">
        <v>0.063506</v>
      </c>
      <c r="L65" s="75">
        <v>10.16581291583106</v>
      </c>
      <c r="M65" s="75">
        <v>0.043705189227339625</v>
      </c>
      <c r="N65" s="75">
        <v>0.34311393233089177</v>
      </c>
      <c r="O65" s="75">
        <v>0.1199777936531162</v>
      </c>
      <c r="P65" s="75">
        <v>0.15657736501897868</v>
      </c>
      <c r="Q65" s="75">
        <v>0.2928396073784892</v>
      </c>
      <c r="R65" s="75">
        <v>0.03236485250562376</v>
      </c>
      <c r="S65" s="75">
        <v>0.07385410110593718</v>
      </c>
      <c r="T65" s="75">
        <v>0</v>
      </c>
      <c r="U65" s="75">
        <v>0</v>
      </c>
      <c r="V65" s="75">
        <v>0.003924896183237441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1">
        <f>SUM(L65:AA65)</f>
        <v>11.232170653234675</v>
      </c>
      <c r="AC65" s="252">
        <f>SUM(Q65:AA65)</f>
        <v>0.40298345717328754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70"/>
    </row>
    <row r="66" spans="1:36" ht="14.25">
      <c r="A66" s="25">
        <v>40371</v>
      </c>
      <c r="B66" s="24" t="s">
        <v>1258</v>
      </c>
      <c r="C66" s="12" t="s">
        <v>1624</v>
      </c>
      <c r="D66" s="12">
        <v>10</v>
      </c>
      <c r="E66" s="266" t="s">
        <v>1096</v>
      </c>
      <c r="F66" s="26">
        <v>0.7652777777777778</v>
      </c>
      <c r="G66" s="358" t="s">
        <v>942</v>
      </c>
      <c r="H66" s="359"/>
      <c r="I66" s="24">
        <v>2.582891</v>
      </c>
      <c r="J66" s="24">
        <v>0.479777</v>
      </c>
      <c r="K66" s="24">
        <v>0.061199</v>
      </c>
      <c r="L66" s="75">
        <v>15.051901476040856</v>
      </c>
      <c r="M66" s="75">
        <v>0.06146634202523716</v>
      </c>
      <c r="N66" s="75">
        <v>0.5079011123346905</v>
      </c>
      <c r="O66" s="75">
        <v>0.19286246855457106</v>
      </c>
      <c r="P66" s="75">
        <v>0.17468261585556824</v>
      </c>
      <c r="Q66" s="75">
        <v>0.4237913691501491</v>
      </c>
      <c r="R66" s="75">
        <v>0.050173518096346105</v>
      </c>
      <c r="S66" s="75">
        <v>0.10529397110583591</v>
      </c>
      <c r="T66" s="75">
        <v>0.016846798681483355</v>
      </c>
      <c r="U66" s="75">
        <v>0</v>
      </c>
      <c r="V66" s="75">
        <v>0.009109334192065836</v>
      </c>
      <c r="W66" s="75">
        <v>0.013383535782439731</v>
      </c>
      <c r="X66" s="75">
        <v>0</v>
      </c>
      <c r="Y66" s="75">
        <v>0.005769451603247723</v>
      </c>
      <c r="Z66" s="75">
        <v>0.009183783475118425</v>
      </c>
      <c r="AA66" s="75">
        <v>0</v>
      </c>
      <c r="AB66" s="71">
        <f>SUM(L66:AA66)</f>
        <v>16.62236577689761</v>
      </c>
      <c r="AC66" s="252">
        <f>SUM(Q66:AA66)</f>
        <v>0.6335517620866862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70"/>
    </row>
    <row r="67" spans="1:36" ht="14.25">
      <c r="A67" s="25">
        <v>40371</v>
      </c>
      <c r="B67" s="24" t="s">
        <v>1259</v>
      </c>
      <c r="C67" s="12" t="s">
        <v>1624</v>
      </c>
      <c r="D67" s="12">
        <v>0</v>
      </c>
      <c r="E67" s="266" t="s">
        <v>1097</v>
      </c>
      <c r="F67" s="26">
        <v>0.8013888888888889</v>
      </c>
      <c r="G67" s="91" t="s">
        <v>943</v>
      </c>
      <c r="H67" s="91" t="s">
        <v>944</v>
      </c>
      <c r="I67" s="22">
        <v>2.641599</v>
      </c>
      <c r="J67" s="22">
        <v>0.564601</v>
      </c>
      <c r="K67" s="22">
        <v>0.060112</v>
      </c>
      <c r="L67" s="75">
        <v>12.97958252700117</v>
      </c>
      <c r="M67" s="75">
        <v>0.061451180252645704</v>
      </c>
      <c r="N67" s="75">
        <v>0.49869482103506746</v>
      </c>
      <c r="O67" s="75">
        <v>0.19671210541111603</v>
      </c>
      <c r="P67" s="75">
        <v>0.1722177867655727</v>
      </c>
      <c r="Q67" s="75">
        <v>0.4466123791342152</v>
      </c>
      <c r="R67" s="75">
        <v>0.0479537429676809</v>
      </c>
      <c r="S67" s="75">
        <v>0.11840121286135039</v>
      </c>
      <c r="T67" s="75">
        <v>0</v>
      </c>
      <c r="U67" s="75">
        <v>0</v>
      </c>
      <c r="V67" s="75">
        <v>0.005877576994931896</v>
      </c>
      <c r="W67" s="75">
        <v>0.009520531436529825</v>
      </c>
      <c r="X67" s="75">
        <v>0</v>
      </c>
      <c r="Y67" s="75">
        <v>0</v>
      </c>
      <c r="Z67" s="75">
        <v>0</v>
      </c>
      <c r="AA67" s="75">
        <v>0</v>
      </c>
      <c r="AB67" s="71">
        <f>SUM(L67:AA67)</f>
        <v>14.537023863860284</v>
      </c>
      <c r="AC67" s="252">
        <f>SUM(Q67:AA67)</f>
        <v>0.6283654433947082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70"/>
    </row>
    <row r="68" spans="1:36" ht="14.25">
      <c r="A68" s="25">
        <v>40371</v>
      </c>
      <c r="B68" s="24" t="s">
        <v>998</v>
      </c>
      <c r="C68" s="12" t="s">
        <v>1355</v>
      </c>
      <c r="D68" s="12">
        <v>3</v>
      </c>
      <c r="E68" s="266" t="s">
        <v>1098</v>
      </c>
      <c r="F68" s="26">
        <v>0.9541666666666666</v>
      </c>
      <c r="G68" s="91" t="s">
        <v>945</v>
      </c>
      <c r="H68" s="91" t="s">
        <v>946</v>
      </c>
      <c r="I68" s="24">
        <v>2.785964</v>
      </c>
      <c r="J68" s="24">
        <v>0.986947</v>
      </c>
      <c r="K68" s="24">
        <v>0.085033</v>
      </c>
      <c r="L68" s="75">
        <v>0.31491976592348986</v>
      </c>
      <c r="M68" s="75">
        <v>0.009268559268752719</v>
      </c>
      <c r="N68" s="75">
        <v>0.022709290516032304</v>
      </c>
      <c r="O68" s="75">
        <v>0.006627944092469893</v>
      </c>
      <c r="P68" s="75">
        <v>0</v>
      </c>
      <c r="Q68" s="75">
        <v>0.029245120675928916</v>
      </c>
      <c r="R68" s="75">
        <v>0.01225085238070925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1">
        <f>SUM(L68:AA68)</f>
        <v>0.395021532857383</v>
      </c>
      <c r="AC68" s="252">
        <f>SUM(Q68:AA68)</f>
        <v>0.041495973056638165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70"/>
    </row>
    <row r="69" spans="1:36" ht="14.25">
      <c r="A69" s="25">
        <v>40372</v>
      </c>
      <c r="B69" s="24" t="s">
        <v>999</v>
      </c>
      <c r="C69" s="12" t="s">
        <v>1626</v>
      </c>
      <c r="D69" s="12">
        <v>15</v>
      </c>
      <c r="E69" s="266" t="s">
        <v>1099</v>
      </c>
      <c r="F69" s="26">
        <v>0.016666666666666666</v>
      </c>
      <c r="G69" s="91" t="s">
        <v>947</v>
      </c>
      <c r="H69" s="91" t="s">
        <v>948</v>
      </c>
      <c r="I69" s="24">
        <v>2.575134</v>
      </c>
      <c r="J69" s="24">
        <v>0.394886</v>
      </c>
      <c r="K69" s="24">
        <v>0.056189</v>
      </c>
      <c r="L69" s="75">
        <v>13.824368550461253</v>
      </c>
      <c r="M69" s="75">
        <v>0.045347496902963726</v>
      </c>
      <c r="N69" s="75">
        <v>0.3606683938801305</v>
      </c>
      <c r="O69" s="75">
        <v>0.14585361865893612</v>
      </c>
      <c r="P69" s="75">
        <v>0.20332983279148298</v>
      </c>
      <c r="Q69" s="75">
        <v>0.3400990894288895</v>
      </c>
      <c r="R69" s="75">
        <v>0.03841951907630158</v>
      </c>
      <c r="S69" s="75">
        <v>0.09727131465290595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1">
        <f>SUM(L69:AA69)</f>
        <v>15.055357815852865</v>
      </c>
      <c r="AC69" s="252">
        <f>SUM(Q69:AA69)</f>
        <v>0.47578992315809704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70"/>
    </row>
    <row r="70" spans="1:36" ht="14.25">
      <c r="A70" s="25">
        <v>40372</v>
      </c>
      <c r="B70" s="24" t="s">
        <v>1000</v>
      </c>
      <c r="C70" s="12" t="s">
        <v>1626</v>
      </c>
      <c r="D70" s="12">
        <v>5</v>
      </c>
      <c r="E70" s="266" t="s">
        <v>1100</v>
      </c>
      <c r="F70" s="26">
        <v>0.035416666666666666</v>
      </c>
      <c r="G70" s="91" t="s">
        <v>949</v>
      </c>
      <c r="H70" s="91" t="s">
        <v>950</v>
      </c>
      <c r="I70" s="24">
        <v>2.692707</v>
      </c>
      <c r="J70" s="24">
        <v>0.540236</v>
      </c>
      <c r="K70" s="24">
        <v>0.062259</v>
      </c>
      <c r="L70" s="75">
        <v>17.916967220553186</v>
      </c>
      <c r="M70" s="75">
        <v>0.06196218160281607</v>
      </c>
      <c r="N70" s="75">
        <v>0.4836101333053126</v>
      </c>
      <c r="O70" s="75">
        <v>0.18659066050848022</v>
      </c>
      <c r="P70" s="75">
        <v>0.24178550788321096</v>
      </c>
      <c r="Q70" s="75">
        <v>0.41545989757332613</v>
      </c>
      <c r="R70" s="75">
        <v>0.04262629629169345</v>
      </c>
      <c r="S70" s="75">
        <v>0.13217241484497602</v>
      </c>
      <c r="T70" s="75">
        <v>0</v>
      </c>
      <c r="U70" s="75">
        <v>0</v>
      </c>
      <c r="V70" s="75">
        <v>0.004550753270388307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1">
        <f>SUM(L70:AA70)</f>
        <v>19.48572506583339</v>
      </c>
      <c r="AC70" s="252">
        <f>SUM(Q70:AA70)</f>
        <v>0.5948093619803839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70"/>
    </row>
    <row r="71" spans="1:36" ht="14.25">
      <c r="A71" s="25">
        <v>40372</v>
      </c>
      <c r="B71" s="24" t="s">
        <v>1001</v>
      </c>
      <c r="C71" s="12" t="s">
        <v>1626</v>
      </c>
      <c r="D71" s="12">
        <v>0</v>
      </c>
      <c r="E71" s="266" t="s">
        <v>1101</v>
      </c>
      <c r="F71" s="26">
        <v>0.04375</v>
      </c>
      <c r="G71" s="91" t="s">
        <v>949</v>
      </c>
      <c r="H71" s="91" t="s">
        <v>951</v>
      </c>
      <c r="I71" s="22">
        <v>2.761867</v>
      </c>
      <c r="J71" s="22">
        <v>0.676246</v>
      </c>
      <c r="K71" s="22">
        <v>0.070857</v>
      </c>
      <c r="L71" s="75">
        <v>23.04210712693459</v>
      </c>
      <c r="M71" s="75">
        <v>0.06797490605693905</v>
      </c>
      <c r="N71" s="75">
        <v>0.6109246544806063</v>
      </c>
      <c r="O71" s="75">
        <v>0.24137723711865483</v>
      </c>
      <c r="P71" s="75">
        <v>0.2349538245971594</v>
      </c>
      <c r="Q71" s="75">
        <v>0.5133884073672805</v>
      </c>
      <c r="R71" s="75">
        <v>0.04681441229639769</v>
      </c>
      <c r="S71" s="75">
        <v>0.15013172190694835</v>
      </c>
      <c r="T71" s="75">
        <v>0</v>
      </c>
      <c r="U71" s="75">
        <v>0</v>
      </c>
      <c r="V71" s="75">
        <v>0.00589467219661043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1">
        <f>SUM(L71:AA71)</f>
        <v>24.913566962955187</v>
      </c>
      <c r="AC71" s="252">
        <f>SUM(Q71:AA71)</f>
        <v>0.716229213767237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70"/>
    </row>
    <row r="72" spans="1:36" ht="14.25">
      <c r="A72" s="25">
        <v>40372</v>
      </c>
      <c r="B72" s="24" t="s">
        <v>1002</v>
      </c>
      <c r="C72" s="14" t="s">
        <v>1138</v>
      </c>
      <c r="D72" s="14">
        <v>3</v>
      </c>
      <c r="E72" s="266" t="s">
        <v>1102</v>
      </c>
      <c r="F72" s="26">
        <v>0.16458333333333333</v>
      </c>
      <c r="G72" s="91" t="s">
        <v>952</v>
      </c>
      <c r="H72" s="91" t="s">
        <v>953</v>
      </c>
      <c r="I72" s="28">
        <v>2.7981515666666668</v>
      </c>
      <c r="J72" s="28">
        <v>0.7020401666666666</v>
      </c>
      <c r="K72" s="28">
        <v>0.07263343333333333</v>
      </c>
      <c r="L72" s="75">
        <v>0.5294526459232342</v>
      </c>
      <c r="M72" s="75">
        <v>0.005580081762434704</v>
      </c>
      <c r="N72" s="75">
        <v>0.02428344310697252</v>
      </c>
      <c r="O72" s="75">
        <v>0.01092387008857597</v>
      </c>
      <c r="P72" s="75">
        <v>0.08952986600045423</v>
      </c>
      <c r="Q72" s="75">
        <v>0.02885469820015879</v>
      </c>
      <c r="R72" s="75">
        <v>0.00822864216864571</v>
      </c>
      <c r="S72" s="75">
        <v>0.012065760148029228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2.1682067859853413</v>
      </c>
      <c r="Z72" s="75">
        <v>0.01150887891042788</v>
      </c>
      <c r="AA72" s="75">
        <v>0</v>
      </c>
      <c r="AB72" s="71">
        <f>SUM(L72:AA72)</f>
        <v>2.8886346722942746</v>
      </c>
      <c r="AC72" s="252">
        <f>SUM(Q72:AA72)</f>
        <v>2.2288647654126033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70"/>
    </row>
    <row r="73" spans="1:36" ht="14.25">
      <c r="A73" s="25">
        <v>40372</v>
      </c>
      <c r="B73" s="24" t="s">
        <v>1003</v>
      </c>
      <c r="C73" s="14" t="s">
        <v>1138</v>
      </c>
      <c r="D73" s="14">
        <v>3</v>
      </c>
      <c r="E73" s="266" t="s">
        <v>1103</v>
      </c>
      <c r="F73" s="26">
        <v>0.16458333333333333</v>
      </c>
      <c r="G73" s="91" t="s">
        <v>952</v>
      </c>
      <c r="H73" s="91" t="s">
        <v>953</v>
      </c>
      <c r="I73" s="28">
        <v>2.7981515666666668</v>
      </c>
      <c r="J73" s="28">
        <v>0.7020401666666666</v>
      </c>
      <c r="K73" s="28">
        <v>0.07263343333333333</v>
      </c>
      <c r="L73" s="75">
        <v>0.5435409216036268</v>
      </c>
      <c r="M73" s="75">
        <v>0.007525857622830606</v>
      </c>
      <c r="N73" s="75">
        <v>0.027986212663719312</v>
      </c>
      <c r="O73" s="75">
        <v>0.010073124457452612</v>
      </c>
      <c r="P73" s="75">
        <v>0.07472840263436605</v>
      </c>
      <c r="Q73" s="75">
        <v>0.029946631821601802</v>
      </c>
      <c r="R73" s="75">
        <v>0.009038712440168408</v>
      </c>
      <c r="S73" s="75">
        <v>0.011425762802759856</v>
      </c>
      <c r="T73" s="75">
        <v>0</v>
      </c>
      <c r="U73" s="75">
        <v>0</v>
      </c>
      <c r="V73" s="75">
        <v>0.009565051334536454</v>
      </c>
      <c r="W73" s="75">
        <v>0</v>
      </c>
      <c r="X73" s="75">
        <v>0</v>
      </c>
      <c r="Y73" s="75">
        <v>1.6417434205260377</v>
      </c>
      <c r="Z73" s="75">
        <v>0</v>
      </c>
      <c r="AA73" s="75">
        <v>0</v>
      </c>
      <c r="AB73" s="71">
        <f>SUM(L73:AA73)</f>
        <v>2.3655740979071</v>
      </c>
      <c r="AC73" s="252">
        <f>SUM(Q73:AA73)</f>
        <v>1.7017195789251043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70"/>
    </row>
    <row r="74" spans="1:36" ht="14.25">
      <c r="A74" s="25">
        <v>40372</v>
      </c>
      <c r="B74" s="24" t="s">
        <v>1004</v>
      </c>
      <c r="C74" s="14" t="s">
        <v>1138</v>
      </c>
      <c r="D74" s="14">
        <v>3</v>
      </c>
      <c r="E74" s="266" t="s">
        <v>1104</v>
      </c>
      <c r="F74" s="26">
        <v>0.16458333333333333</v>
      </c>
      <c r="G74" s="91" t="s">
        <v>952</v>
      </c>
      <c r="H74" s="91" t="s">
        <v>953</v>
      </c>
      <c r="I74" s="28">
        <v>2.7981515666666668</v>
      </c>
      <c r="J74" s="28">
        <v>0.7020401666666666</v>
      </c>
      <c r="K74" s="28">
        <v>0.07263343333333333</v>
      </c>
      <c r="L74" s="75">
        <v>0.5057782685774841</v>
      </c>
      <c r="M74" s="75">
        <v>0.006434611811546118</v>
      </c>
      <c r="N74" s="75">
        <v>0.023328387921045073</v>
      </c>
      <c r="O74" s="75">
        <v>0.010547091879685843</v>
      </c>
      <c r="P74" s="75">
        <v>0.08611062801453911</v>
      </c>
      <c r="Q74" s="75">
        <v>0.02560143626570915</v>
      </c>
      <c r="R74" s="75">
        <v>0.007075334898494682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1">
        <f>SUM(L74:AA74)</f>
        <v>0.664875759368504</v>
      </c>
      <c r="AC74" s="252">
        <f>SUM(Q74:AA74)</f>
        <v>0.03267677116420383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70"/>
    </row>
    <row r="75" spans="1:36" ht="14.25">
      <c r="A75" s="25">
        <v>40372</v>
      </c>
      <c r="B75" s="24" t="s">
        <v>1005</v>
      </c>
      <c r="C75" s="14" t="s">
        <v>1138</v>
      </c>
      <c r="D75" s="14">
        <v>3</v>
      </c>
      <c r="E75" s="266" t="s">
        <v>1105</v>
      </c>
      <c r="F75" s="26">
        <v>0.16458333333333333</v>
      </c>
      <c r="G75" s="91" t="s">
        <v>952</v>
      </c>
      <c r="H75" s="91" t="s">
        <v>953</v>
      </c>
      <c r="I75" s="28">
        <v>2.7981515666666668</v>
      </c>
      <c r="J75" s="28">
        <v>0.7020401666666666</v>
      </c>
      <c r="K75" s="28">
        <v>0.07263343333333333</v>
      </c>
      <c r="L75" s="75">
        <v>0.48056712369036536</v>
      </c>
      <c r="M75" s="75">
        <v>0.006652544230387391</v>
      </c>
      <c r="N75" s="75">
        <v>0.022428577691020347</v>
      </c>
      <c r="O75" s="75">
        <v>0.011425480725839932</v>
      </c>
      <c r="P75" s="75">
        <v>0.08696881631979453</v>
      </c>
      <c r="Q75" s="75">
        <v>0.029654904366588408</v>
      </c>
      <c r="R75" s="75">
        <v>0.008727120668116472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0.006489714377848651</v>
      </c>
      <c r="AA75" s="75">
        <v>0</v>
      </c>
      <c r="AB75" s="71">
        <f>SUM(L75:AA75)</f>
        <v>0.652914282069961</v>
      </c>
      <c r="AC75" s="252">
        <f>SUM(Q75:AA75)</f>
        <v>0.04487173941255353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70"/>
    </row>
    <row r="76" spans="1:36" ht="14.25">
      <c r="A76" s="25">
        <v>40374</v>
      </c>
      <c r="B76" s="24" t="s">
        <v>1006</v>
      </c>
      <c r="C76" s="12" t="s">
        <v>1627</v>
      </c>
      <c r="D76" s="12">
        <v>120</v>
      </c>
      <c r="E76" s="266" t="s">
        <v>1106</v>
      </c>
      <c r="F76" s="26">
        <v>0.5666666666666667</v>
      </c>
      <c r="G76" s="91" t="s">
        <v>954</v>
      </c>
      <c r="H76" s="91" t="s">
        <v>955</v>
      </c>
      <c r="I76" s="24">
        <v>2.423807</v>
      </c>
      <c r="J76" s="24">
        <v>0.381301</v>
      </c>
      <c r="K76" s="24">
        <v>0.064704</v>
      </c>
      <c r="L76" s="75">
        <v>11.079446182313305</v>
      </c>
      <c r="M76" s="75">
        <v>0.041703435394337185</v>
      </c>
      <c r="N76" s="75">
        <v>0.36294998778060955</v>
      </c>
      <c r="O76" s="75">
        <v>0.13977870683936738</v>
      </c>
      <c r="P76" s="75">
        <v>0.1313436616276228</v>
      </c>
      <c r="Q76" s="75">
        <v>0.2861267230900704</v>
      </c>
      <c r="R76" s="75">
        <v>0.026303311623858124</v>
      </c>
      <c r="S76" s="75">
        <v>0.042821090569382735</v>
      </c>
      <c r="T76" s="75">
        <v>0</v>
      </c>
      <c r="U76" s="75">
        <v>0</v>
      </c>
      <c r="V76" s="75">
        <v>0.003581416328371673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1">
        <f>SUM(L76:AA76)</f>
        <v>12.114054515566925</v>
      </c>
      <c r="AC76" s="252">
        <f>SUM(Q76:AA76)</f>
        <v>0.35883254161168293</v>
      </c>
      <c r="AD76" s="72">
        <v>475.1493398401164</v>
      </c>
      <c r="AE76" s="72">
        <v>6.368492150256282</v>
      </c>
      <c r="AF76" s="72">
        <v>2.236665769973833</v>
      </c>
      <c r="AG76" s="72">
        <v>3.8853167248891585</v>
      </c>
      <c r="AH76" s="72">
        <v>1.3645545474554304</v>
      </c>
      <c r="AI76" s="72">
        <v>0.7826724905321552</v>
      </c>
      <c r="AJ76" s="70"/>
    </row>
    <row r="77" spans="1:36" ht="14.25">
      <c r="A77" s="25">
        <v>40374</v>
      </c>
      <c r="B77" s="24" t="s">
        <v>1007</v>
      </c>
      <c r="C77" s="12" t="s">
        <v>1627</v>
      </c>
      <c r="D77" s="12">
        <v>0</v>
      </c>
      <c r="E77" s="266" t="s">
        <v>1107</v>
      </c>
      <c r="F77" s="26">
        <v>0.7361111111111112</v>
      </c>
      <c r="G77" s="91" t="s">
        <v>956</v>
      </c>
      <c r="H77" s="91" t="s">
        <v>957</v>
      </c>
      <c r="I77" s="29">
        <v>2.783239777777778</v>
      </c>
      <c r="J77" s="29">
        <v>1.2032677777777776</v>
      </c>
      <c r="K77" s="29">
        <v>0.12847144444444444</v>
      </c>
      <c r="L77" s="75">
        <v>17.720489277310534</v>
      </c>
      <c r="M77" s="75">
        <v>0.055286268434172815</v>
      </c>
      <c r="N77" s="75">
        <v>0.48498316753255827</v>
      </c>
      <c r="O77" s="75">
        <v>0.20929120168674137</v>
      </c>
      <c r="P77" s="75">
        <v>0.15703399110034247</v>
      </c>
      <c r="Q77" s="75">
        <v>0.4454086271027975</v>
      </c>
      <c r="R77" s="75">
        <v>0.042750906363715854</v>
      </c>
      <c r="S77" s="75">
        <v>0.062172757296311984</v>
      </c>
      <c r="T77" s="75">
        <v>0</v>
      </c>
      <c r="U77" s="75">
        <v>0</v>
      </c>
      <c r="V77" s="75">
        <v>0.003860387384689747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1">
        <f>SUM(L77:AA77)</f>
        <v>19.181276584211865</v>
      </c>
      <c r="AC77" s="252">
        <f>SUM(Q77:AA77)</f>
        <v>0.554192678147515</v>
      </c>
      <c r="AD77" s="72" t="s">
        <v>757</v>
      </c>
      <c r="AE77" s="72">
        <v>1.6217587532174464</v>
      </c>
      <c r="AF77" s="72">
        <v>2.7021886098508507</v>
      </c>
      <c r="AG77" s="72">
        <v>0.31176612135200077</v>
      </c>
      <c r="AH77" s="72">
        <v>0.5194674364380004</v>
      </c>
      <c r="AI77" s="72">
        <v>0.4951812941065066</v>
      </c>
      <c r="AJ77" s="70"/>
    </row>
    <row r="78" spans="1:36" ht="14.25">
      <c r="A78" s="25">
        <v>40374</v>
      </c>
      <c r="B78" s="24" t="s">
        <v>1008</v>
      </c>
      <c r="C78" s="13" t="s">
        <v>1355</v>
      </c>
      <c r="D78" s="13">
        <v>3</v>
      </c>
      <c r="E78" s="266" t="s">
        <v>1108</v>
      </c>
      <c r="F78" s="26">
        <v>0.9618055555555555</v>
      </c>
      <c r="G78" s="91" t="s">
        <v>958</v>
      </c>
      <c r="H78" s="91" t="s">
        <v>959</v>
      </c>
      <c r="I78" s="24">
        <v>2.65865</v>
      </c>
      <c r="J78" s="24">
        <v>0.718698</v>
      </c>
      <c r="K78" s="24">
        <v>0.147014</v>
      </c>
      <c r="L78" s="75">
        <v>0.4599767678416697</v>
      </c>
      <c r="M78" s="75">
        <v>0.004936770855571323</v>
      </c>
      <c r="N78" s="75">
        <v>0.028215016764827766</v>
      </c>
      <c r="O78" s="75">
        <v>0.008502216473483945</v>
      </c>
      <c r="P78" s="75">
        <v>0</v>
      </c>
      <c r="Q78" s="75">
        <v>0.03973087528071887</v>
      </c>
      <c r="R78" s="75">
        <v>0.010867017254899757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1">
        <f>SUM(L78:AA78)</f>
        <v>0.5522286644711714</v>
      </c>
      <c r="AC78" s="252">
        <f>SUM(Q78:AA78)</f>
        <v>0.050597892535618624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70"/>
    </row>
    <row r="79" spans="1:36" ht="14.25">
      <c r="A79" s="25">
        <v>40375</v>
      </c>
      <c r="B79" s="24" t="s">
        <v>1009</v>
      </c>
      <c r="C79" s="13" t="s">
        <v>1355</v>
      </c>
      <c r="D79" s="13">
        <v>3</v>
      </c>
      <c r="E79" s="266" t="s">
        <v>1109</v>
      </c>
      <c r="F79" s="26">
        <v>0.029166666666666664</v>
      </c>
      <c r="G79" s="91" t="s">
        <v>960</v>
      </c>
      <c r="H79" s="91" t="s">
        <v>961</v>
      </c>
      <c r="I79" s="24">
        <v>2.779924</v>
      </c>
      <c r="J79" s="24">
        <v>0.980909</v>
      </c>
      <c r="K79" s="24">
        <v>0.204999</v>
      </c>
      <c r="L79" s="75">
        <v>0.5815938794236539</v>
      </c>
      <c r="M79" s="75">
        <v>0.003859087865486199</v>
      </c>
      <c r="N79" s="75">
        <v>0.02450859311063165</v>
      </c>
      <c r="O79" s="75">
        <v>0.010990501698782332</v>
      </c>
      <c r="P79" s="75">
        <v>0</v>
      </c>
      <c r="Q79" s="75">
        <v>0.03505212628106962</v>
      </c>
      <c r="R79" s="75">
        <v>0.007365414065260925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1">
        <f>SUM(L79:AA79)</f>
        <v>0.6633696024448846</v>
      </c>
      <c r="AC79" s="252">
        <f>SUM(Q79:AA79)</f>
        <v>0.042417540346330544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70"/>
    </row>
    <row r="80" spans="1:36" ht="14.25">
      <c r="A80" s="25">
        <v>40375</v>
      </c>
      <c r="B80" s="24" t="s">
        <v>1010</v>
      </c>
      <c r="C80" s="13" t="s">
        <v>1628</v>
      </c>
      <c r="D80" s="13">
        <v>0</v>
      </c>
      <c r="E80" s="266" t="s">
        <v>1110</v>
      </c>
      <c r="F80" s="26">
        <v>0.6527777777777778</v>
      </c>
      <c r="G80" s="91" t="s">
        <v>962</v>
      </c>
      <c r="H80" s="91" t="s">
        <v>963</v>
      </c>
      <c r="I80" s="24">
        <v>2.244235</v>
      </c>
      <c r="J80" s="24">
        <v>0.265528</v>
      </c>
      <c r="K80" s="24">
        <v>0.053687</v>
      </c>
      <c r="L80" s="75">
        <v>2.3457454176769867</v>
      </c>
      <c r="M80" s="75">
        <v>0.014656531909825502</v>
      </c>
      <c r="N80" s="75">
        <v>0.08984003860084164</v>
      </c>
      <c r="O80" s="75">
        <v>0.032764602050975096</v>
      </c>
      <c r="P80" s="75">
        <v>0.10769799727595326</v>
      </c>
      <c r="Q80" s="75">
        <v>0.1372548620852805</v>
      </c>
      <c r="R80" s="75">
        <v>0.01475479983066745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1">
        <f>SUM(L80:AA80)</f>
        <v>2.7427142494305303</v>
      </c>
      <c r="AC80" s="252">
        <f>SUM(Q80:AA80)</f>
        <v>0.15200966191594795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70"/>
    </row>
    <row r="81" spans="1:36" ht="14.25">
      <c r="A81" s="25">
        <v>40375</v>
      </c>
      <c r="B81" s="24" t="s">
        <v>1011</v>
      </c>
      <c r="C81" s="13" t="s">
        <v>1628</v>
      </c>
      <c r="D81" s="13">
        <v>0</v>
      </c>
      <c r="E81" s="266" t="s">
        <v>1111</v>
      </c>
      <c r="F81" s="26">
        <v>0.7055555555555556</v>
      </c>
      <c r="G81" s="91" t="s">
        <v>964</v>
      </c>
      <c r="H81" s="91" t="s">
        <v>965</v>
      </c>
      <c r="I81" s="22">
        <v>2.580099</v>
      </c>
      <c r="J81" s="22">
        <v>0.681424</v>
      </c>
      <c r="K81" s="22">
        <v>0.078818</v>
      </c>
      <c r="L81" s="75">
        <v>5.670225070813095</v>
      </c>
      <c r="M81" s="75">
        <v>0.02323320262327433</v>
      </c>
      <c r="N81" s="75">
        <v>0.19032416661704785</v>
      </c>
      <c r="O81" s="75">
        <v>0.06687818446279867</v>
      </c>
      <c r="P81" s="75">
        <v>0.10132741593868819</v>
      </c>
      <c r="Q81" s="75">
        <v>0.27846546986584086</v>
      </c>
      <c r="R81" s="75">
        <v>0.029920368967408986</v>
      </c>
      <c r="S81" s="75">
        <v>0</v>
      </c>
      <c r="T81" s="75">
        <v>0</v>
      </c>
      <c r="U81" s="75">
        <v>0</v>
      </c>
      <c r="V81" s="75">
        <v>0.0034656216722083696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1">
        <f>SUM(L81:AA81)</f>
        <v>6.3638395009603625</v>
      </c>
      <c r="AC81" s="252">
        <f>SUM(Q81:AA81)</f>
        <v>0.3118514605054582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70"/>
    </row>
    <row r="82" spans="1:36" ht="14.25">
      <c r="A82" s="25">
        <v>40375</v>
      </c>
      <c r="B82" s="24" t="s">
        <v>1012</v>
      </c>
      <c r="C82" s="13" t="s">
        <v>1355</v>
      </c>
      <c r="D82" s="13">
        <v>3</v>
      </c>
      <c r="E82" s="266" t="s">
        <v>1112</v>
      </c>
      <c r="F82" s="26">
        <v>0.8388888888888889</v>
      </c>
      <c r="G82" s="266" t="s">
        <v>966</v>
      </c>
      <c r="H82" s="266" t="s">
        <v>967</v>
      </c>
      <c r="I82" s="280">
        <v>2.647389</v>
      </c>
      <c r="J82" s="280">
        <v>0.648335</v>
      </c>
      <c r="K82" s="280">
        <v>0.073183</v>
      </c>
      <c r="L82" s="75">
        <v>0.5284483624255059</v>
      </c>
      <c r="M82" s="75">
        <v>0.004904820977884246</v>
      </c>
      <c r="N82" s="75">
        <v>0.023823416178294903</v>
      </c>
      <c r="O82" s="75">
        <v>0.009901837838811427</v>
      </c>
      <c r="P82" s="75">
        <v>0.050007046962489</v>
      </c>
      <c r="Q82" s="75">
        <v>0.030091152342590306</v>
      </c>
      <c r="R82" s="75">
        <v>0.00700802347474492</v>
      </c>
      <c r="S82" s="75">
        <v>0.0034859498212004374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1">
        <f>SUM(L82:AA82)</f>
        <v>0.657670610021521</v>
      </c>
      <c r="AC82" s="252">
        <f>SUM(Q82:AA82)</f>
        <v>0.04058512563853566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70"/>
    </row>
    <row r="83" spans="1:36" ht="14.25">
      <c r="A83" s="25">
        <v>40375</v>
      </c>
      <c r="B83" s="24" t="s">
        <v>1013</v>
      </c>
      <c r="C83" s="13" t="s">
        <v>1355</v>
      </c>
      <c r="D83" s="13">
        <v>3</v>
      </c>
      <c r="E83" s="266" t="s">
        <v>1113</v>
      </c>
      <c r="F83" s="26">
        <v>0.8611111111111112</v>
      </c>
      <c r="G83" s="91" t="s">
        <v>968</v>
      </c>
      <c r="H83" s="91" t="s">
        <v>969</v>
      </c>
      <c r="I83" s="24">
        <v>2.817069</v>
      </c>
      <c r="J83" s="24">
        <v>1.01827</v>
      </c>
      <c r="K83" s="24">
        <v>0.098307</v>
      </c>
      <c r="L83" s="75">
        <v>0.47368981069897553</v>
      </c>
      <c r="M83" s="75">
        <v>0.005127255716965412</v>
      </c>
      <c r="N83" s="75">
        <v>0.027504200741937133</v>
      </c>
      <c r="O83" s="75">
        <v>0.010063907132184897</v>
      </c>
      <c r="P83" s="75">
        <v>0.04574503241902226</v>
      </c>
      <c r="Q83" s="75">
        <v>0.02695162846249254</v>
      </c>
      <c r="R83" s="75">
        <v>0.01442693738802885</v>
      </c>
      <c r="S83" s="75">
        <v>0.04697230005971795</v>
      </c>
      <c r="T83" s="75">
        <v>0.05620101979879645</v>
      </c>
      <c r="U83" s="75">
        <v>0.04477812485644724</v>
      </c>
      <c r="V83" s="75">
        <v>0.01745288261317225</v>
      </c>
      <c r="W83" s="75">
        <v>0.054543588868952046</v>
      </c>
      <c r="X83" s="75">
        <v>0.05904669903937359</v>
      </c>
      <c r="Y83" s="75">
        <v>0.005179383527033855</v>
      </c>
      <c r="Z83" s="75">
        <v>0.016461022555009416</v>
      </c>
      <c r="AA83" s="75">
        <v>0.029635490835591895</v>
      </c>
      <c r="AB83" s="71">
        <f>SUM(L83:AA83)</f>
        <v>0.9337792847137012</v>
      </c>
      <c r="AC83" s="252">
        <f>SUM(Q83:AA83)</f>
        <v>0.37164907800461605</v>
      </c>
      <c r="AD83" s="281">
        <v>39.12180088412219</v>
      </c>
      <c r="AE83" s="281" t="s">
        <v>756</v>
      </c>
      <c r="AF83" s="281" t="s">
        <v>756</v>
      </c>
      <c r="AG83" s="281" t="s">
        <v>756</v>
      </c>
      <c r="AH83" s="281" t="s">
        <v>756</v>
      </c>
      <c r="AI83" s="281">
        <v>0.33012583503820386</v>
      </c>
      <c r="AJ83" s="70"/>
    </row>
    <row r="84" spans="1:36" ht="14.25">
      <c r="A84" s="25">
        <v>40375</v>
      </c>
      <c r="B84" s="24" t="s">
        <v>1014</v>
      </c>
      <c r="C84" s="13" t="s">
        <v>1138</v>
      </c>
      <c r="D84" s="13">
        <v>3</v>
      </c>
      <c r="E84" s="266" t="s">
        <v>1114</v>
      </c>
      <c r="F84" s="26">
        <v>0.8611111111111112</v>
      </c>
      <c r="G84" s="91" t="s">
        <v>968</v>
      </c>
      <c r="H84" s="91" t="s">
        <v>969</v>
      </c>
      <c r="I84" s="24">
        <v>2.817069</v>
      </c>
      <c r="J84" s="24">
        <v>1.01827</v>
      </c>
      <c r="K84" s="24">
        <v>0.098307</v>
      </c>
      <c r="L84" s="75">
        <v>0.015750779390793068</v>
      </c>
      <c r="M84" s="75">
        <v>0.0038133465893499</v>
      </c>
      <c r="N84" s="75">
        <v>0.009984704596268821</v>
      </c>
      <c r="O84" s="75">
        <v>0.0037028148041513523</v>
      </c>
      <c r="P84" s="75">
        <v>0.02881195200842147</v>
      </c>
      <c r="Q84" s="75">
        <v>0.004696750694199228</v>
      </c>
      <c r="R84" s="75">
        <v>0.014673296996360347</v>
      </c>
      <c r="S84" s="75">
        <v>0.07875641129569656</v>
      </c>
      <c r="T84" s="75">
        <v>0.11473676075167245</v>
      </c>
      <c r="U84" s="75">
        <v>0.08423703348506559</v>
      </c>
      <c r="V84" s="75">
        <v>0.031174958739047395</v>
      </c>
      <c r="W84" s="75">
        <v>0.2140208071492148</v>
      </c>
      <c r="X84" s="75">
        <v>0.5638612815718969</v>
      </c>
      <c r="Y84" s="75">
        <v>0.0020600920286280755</v>
      </c>
      <c r="Z84" s="75">
        <v>0.041240710233479014</v>
      </c>
      <c r="AA84" s="75">
        <v>0.17727156689112786</v>
      </c>
      <c r="AB84" s="71">
        <f>SUM(L84:AA84)</f>
        <v>1.3887932672253727</v>
      </c>
      <c r="AC84" s="252">
        <f>SUM(Q84:AA84)</f>
        <v>1.326729669836388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70"/>
    </row>
    <row r="85" spans="1:36" ht="14.25">
      <c r="A85" s="25">
        <v>40375</v>
      </c>
      <c r="B85" s="24" t="s">
        <v>1015</v>
      </c>
      <c r="C85" s="13" t="s">
        <v>1675</v>
      </c>
      <c r="D85" s="13">
        <v>120</v>
      </c>
      <c r="E85" s="266" t="s">
        <v>1115</v>
      </c>
      <c r="F85" s="26">
        <v>0.9722222222222222</v>
      </c>
      <c r="G85" s="91" t="s">
        <v>970</v>
      </c>
      <c r="H85" s="91" t="s">
        <v>971</v>
      </c>
      <c r="I85" s="24">
        <v>2.220413</v>
      </c>
      <c r="J85" s="24">
        <v>0.283699</v>
      </c>
      <c r="K85" s="24">
        <v>0.048888</v>
      </c>
      <c r="L85" s="75">
        <v>9.193029652945706</v>
      </c>
      <c r="M85" s="75">
        <v>0.037662294151817675</v>
      </c>
      <c r="N85" s="75">
        <v>0.2964854572227551</v>
      </c>
      <c r="O85" s="75">
        <v>0.12172754414168568</v>
      </c>
      <c r="P85" s="75">
        <v>0.11011020898909797</v>
      </c>
      <c r="Q85" s="75">
        <v>0.25367840368623495</v>
      </c>
      <c r="R85" s="75">
        <v>0.025823801330920666</v>
      </c>
      <c r="S85" s="75">
        <v>0.03259794527997785</v>
      </c>
      <c r="T85" s="75">
        <v>0</v>
      </c>
      <c r="U85" s="75">
        <v>0</v>
      </c>
      <c r="V85" s="75">
        <v>0.0027749429326302706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1">
        <f>SUM(L85:AA85)</f>
        <v>10.073890250680828</v>
      </c>
      <c r="AC85" s="252">
        <f>SUM(Q85:AA85)</f>
        <v>0.3148750932297637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70"/>
    </row>
    <row r="86" spans="1:36" ht="14.25">
      <c r="A86" s="25">
        <v>40376</v>
      </c>
      <c r="B86" s="24" t="s">
        <v>1018</v>
      </c>
      <c r="C86" s="13" t="s">
        <v>1138</v>
      </c>
      <c r="D86" s="13">
        <v>3</v>
      </c>
      <c r="E86" s="266" t="s">
        <v>1117</v>
      </c>
      <c r="F86" s="26">
        <v>0.03125</v>
      </c>
      <c r="G86" s="91" t="s">
        <v>974</v>
      </c>
      <c r="H86" s="91" t="s">
        <v>975</v>
      </c>
      <c r="I86" s="24">
        <v>3.08517</v>
      </c>
      <c r="J86" s="24">
        <v>2.462862</v>
      </c>
      <c r="K86" s="24">
        <v>0.242341</v>
      </c>
      <c r="L86" s="75">
        <v>0.014338116116698529</v>
      </c>
      <c r="M86" s="75">
        <v>0.0042120875238965995</v>
      </c>
      <c r="N86" s="75">
        <v>0.01299081539356662</v>
      </c>
      <c r="O86" s="75">
        <v>0.005488477682653145</v>
      </c>
      <c r="P86" s="75">
        <v>0.058557944061175295</v>
      </c>
      <c r="Q86" s="75">
        <v>0</v>
      </c>
      <c r="R86" s="75">
        <v>0.062250856039337235</v>
      </c>
      <c r="S86" s="75">
        <v>0.3912236088346505</v>
      </c>
      <c r="T86" s="75">
        <v>0.6370200094123756</v>
      </c>
      <c r="U86" s="75">
        <v>0.528407036562211</v>
      </c>
      <c r="V86" s="75">
        <v>0.1989556098672959</v>
      </c>
      <c r="W86" s="75">
        <v>1.1125950053554199</v>
      </c>
      <c r="X86" s="75">
        <v>1.890214690400527</v>
      </c>
      <c r="Y86" s="75">
        <v>0.01863001249574009</v>
      </c>
      <c r="Z86" s="75">
        <v>0.26010158874409695</v>
      </c>
      <c r="AA86" s="75">
        <v>0.7515746255335032</v>
      </c>
      <c r="AB86" s="71">
        <f>SUM(L86:AA86)</f>
        <v>5.946560484023148</v>
      </c>
      <c r="AC86" s="252">
        <f>SUM(Q86:AA86)</f>
        <v>5.850973043245157</v>
      </c>
      <c r="AD86" s="341">
        <v>290.91740630299927</v>
      </c>
      <c r="AE86" s="341">
        <v>1.7456568014832108</v>
      </c>
      <c r="AF86" s="341">
        <v>2.547564083019361</v>
      </c>
      <c r="AG86" s="341">
        <v>0.5433142554273722</v>
      </c>
      <c r="AH86" s="341">
        <v>0.7928980551865322</v>
      </c>
      <c r="AI86" s="341">
        <v>0.000668903792585979</v>
      </c>
      <c r="AJ86" s="70"/>
    </row>
    <row r="87" spans="1:36" ht="14.25">
      <c r="A87" s="25">
        <v>40376</v>
      </c>
      <c r="B87" s="24" t="s">
        <v>1017</v>
      </c>
      <c r="C87" s="13" t="s">
        <v>1675</v>
      </c>
      <c r="D87" s="13">
        <v>0</v>
      </c>
      <c r="E87" s="266" t="s">
        <v>1116</v>
      </c>
      <c r="F87" s="26">
        <v>0.03263888888888889</v>
      </c>
      <c r="G87" s="91" t="s">
        <v>972</v>
      </c>
      <c r="H87" s="91" t="s">
        <v>973</v>
      </c>
      <c r="I87" s="22">
        <v>3.0824</v>
      </c>
      <c r="J87" s="22">
        <v>2.396411</v>
      </c>
      <c r="K87" s="22">
        <v>0.228158</v>
      </c>
      <c r="L87" s="75">
        <v>8.461734042716774</v>
      </c>
      <c r="M87" s="75">
        <v>0.03378684667784048</v>
      </c>
      <c r="N87" s="75">
        <v>0.2629545000230652</v>
      </c>
      <c r="O87" s="75">
        <v>0.09715067734842311</v>
      </c>
      <c r="P87" s="75">
        <v>0.12253578952224255</v>
      </c>
      <c r="Q87" s="75">
        <v>0.22006970036733778</v>
      </c>
      <c r="R87" s="75">
        <v>0.03673912913999485</v>
      </c>
      <c r="S87" s="75">
        <v>0.081158863531118</v>
      </c>
      <c r="T87" s="75">
        <v>0.10502209684792335</v>
      </c>
      <c r="U87" s="75">
        <v>0.12415340334639192</v>
      </c>
      <c r="V87" s="75">
        <v>0.053321595598040325</v>
      </c>
      <c r="W87" s="75">
        <v>0.2768965139544054</v>
      </c>
      <c r="X87" s="75">
        <v>0.4606341354087911</v>
      </c>
      <c r="Y87" s="75">
        <v>0.005019773998680741</v>
      </c>
      <c r="Z87" s="75">
        <v>0.06992580283476948</v>
      </c>
      <c r="AA87" s="75">
        <v>0.18464343519622864</v>
      </c>
      <c r="AB87" s="71">
        <f>SUM(L87:AA87)</f>
        <v>10.595746306512027</v>
      </c>
      <c r="AC87" s="252">
        <f>SUM(Q87:AA87)</f>
        <v>1.6175844502236818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70"/>
    </row>
    <row r="88" spans="1:36" ht="14.25">
      <c r="A88" s="25">
        <v>40376</v>
      </c>
      <c r="B88" s="24" t="s">
        <v>1019</v>
      </c>
      <c r="C88" s="13" t="s">
        <v>1676</v>
      </c>
      <c r="D88" s="13">
        <v>120</v>
      </c>
      <c r="E88" s="266" t="s">
        <v>1118</v>
      </c>
      <c r="F88" s="84">
        <v>0.16319444444444445</v>
      </c>
      <c r="G88" s="85" t="s">
        <v>976</v>
      </c>
      <c r="H88" s="85" t="s">
        <v>977</v>
      </c>
      <c r="I88" s="85">
        <v>2.238881</v>
      </c>
      <c r="J88" s="85">
        <v>0.261796</v>
      </c>
      <c r="K88" s="85">
        <v>0.063454</v>
      </c>
      <c r="L88" s="75">
        <v>10.47723128549303</v>
      </c>
      <c r="M88" s="75">
        <v>0.040005162622612285</v>
      </c>
      <c r="N88" s="75">
        <v>0.34251574599896745</v>
      </c>
      <c r="O88" s="75">
        <v>0.1387263810015488</v>
      </c>
      <c r="P88" s="75">
        <v>0.11785028394424367</v>
      </c>
      <c r="Q88" s="75">
        <v>0.25355480555245585</v>
      </c>
      <c r="R88" s="75">
        <v>0.02337839317333423</v>
      </c>
      <c r="S88" s="75">
        <v>0.031776745880188056</v>
      </c>
      <c r="T88" s="75">
        <v>0.007975456932253384</v>
      </c>
      <c r="U88" s="75">
        <v>0</v>
      </c>
      <c r="V88" s="75">
        <v>0.0026803860991535295</v>
      </c>
      <c r="W88" s="75">
        <v>0</v>
      </c>
      <c r="X88" s="75">
        <v>0</v>
      </c>
      <c r="Y88" s="75">
        <v>0</v>
      </c>
      <c r="Z88" s="75">
        <v>0.003240215512431547</v>
      </c>
      <c r="AA88" s="75">
        <v>0</v>
      </c>
      <c r="AB88" s="71">
        <f>SUM(L88:AA88)</f>
        <v>11.438934862210221</v>
      </c>
      <c r="AC88" s="252">
        <f>SUM(Q88:AA88)</f>
        <v>0.3226060031498166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70"/>
    </row>
    <row r="89" spans="1:36" ht="14.25">
      <c r="A89" s="25">
        <v>40376</v>
      </c>
      <c r="B89" s="24" t="s">
        <v>1020</v>
      </c>
      <c r="C89" s="13" t="s">
        <v>1138</v>
      </c>
      <c r="D89" s="13">
        <v>3</v>
      </c>
      <c r="E89" s="266" t="s">
        <v>1119</v>
      </c>
      <c r="F89" s="84">
        <v>0.20486111111111113</v>
      </c>
      <c r="G89" s="85" t="s">
        <v>978</v>
      </c>
      <c r="H89" s="85" t="s">
        <v>979</v>
      </c>
      <c r="I89" s="85">
        <v>2.277743</v>
      </c>
      <c r="J89" s="85">
        <v>0.293489</v>
      </c>
      <c r="K89" s="85">
        <v>0.032201</v>
      </c>
      <c r="L89" s="75">
        <v>0.06713592875093691</v>
      </c>
      <c r="M89" s="75">
        <v>0.00462942551033905</v>
      </c>
      <c r="N89" s="75">
        <v>0.023517481592522375</v>
      </c>
      <c r="O89" s="75">
        <v>0.005055332657290243</v>
      </c>
      <c r="P89" s="75">
        <v>0.040970415766500595</v>
      </c>
      <c r="Q89" s="75">
        <v>0.005767340516054759</v>
      </c>
      <c r="R89" s="75">
        <v>0.009636817912589366</v>
      </c>
      <c r="S89" s="75">
        <v>0.02730267850439222</v>
      </c>
      <c r="T89" s="75">
        <v>0.008102793836707794</v>
      </c>
      <c r="U89" s="75">
        <v>0</v>
      </c>
      <c r="V89" s="75">
        <v>0.004859575940602684</v>
      </c>
      <c r="W89" s="75">
        <v>0.019235095688430934</v>
      </c>
      <c r="X89" s="75">
        <v>0.04419485311812143</v>
      </c>
      <c r="Y89" s="75">
        <v>0</v>
      </c>
      <c r="Z89" s="75">
        <v>0</v>
      </c>
      <c r="AA89" s="75">
        <v>0</v>
      </c>
      <c r="AB89" s="71">
        <f>SUM(L89:AA89)</f>
        <v>0.26040773979448834</v>
      </c>
      <c r="AC89" s="252">
        <f>SUM(Q89:AA89)</f>
        <v>0.11909915551689917</v>
      </c>
      <c r="AD89" s="281">
        <v>153.37409508166667</v>
      </c>
      <c r="AE89" s="281">
        <v>1.622566770269706</v>
      </c>
      <c r="AF89" s="281">
        <v>2.593159077270888</v>
      </c>
      <c r="AG89" s="281">
        <v>0.7318612836216083</v>
      </c>
      <c r="AH89" s="281">
        <v>1.1696484642114517</v>
      </c>
      <c r="AI89" s="281">
        <v>0.665755255861494</v>
      </c>
      <c r="AJ89" s="70"/>
    </row>
    <row r="90" spans="1:36" ht="14.25">
      <c r="A90" s="25">
        <v>40376</v>
      </c>
      <c r="B90" s="24" t="s">
        <v>1021</v>
      </c>
      <c r="C90" s="13" t="s">
        <v>1676</v>
      </c>
      <c r="D90" s="13">
        <v>0</v>
      </c>
      <c r="E90" s="266" t="s">
        <v>1120</v>
      </c>
      <c r="F90" s="84">
        <v>0.21666666666666667</v>
      </c>
      <c r="G90" s="85" t="s">
        <v>980</v>
      </c>
      <c r="H90" s="85" t="s">
        <v>981</v>
      </c>
      <c r="I90" s="86">
        <v>2.847772</v>
      </c>
      <c r="J90" s="86">
        <v>1.431313</v>
      </c>
      <c r="K90" s="86">
        <v>0.149471</v>
      </c>
      <c r="L90" s="75">
        <v>5.612063290058742</v>
      </c>
      <c r="M90" s="75">
        <v>0.024754242746397447</v>
      </c>
      <c r="N90" s="75">
        <v>0.1921234295824377</v>
      </c>
      <c r="O90" s="75">
        <v>0.06874942770453257</v>
      </c>
      <c r="P90" s="75">
        <v>0.1272031241512567</v>
      </c>
      <c r="Q90" s="75">
        <v>0.24520307960269971</v>
      </c>
      <c r="R90" s="75">
        <v>0.030808201763276498</v>
      </c>
      <c r="S90" s="75">
        <v>0.05032438932224216</v>
      </c>
      <c r="T90" s="75">
        <v>0</v>
      </c>
      <c r="U90" s="75">
        <v>0</v>
      </c>
      <c r="V90" s="75">
        <v>0.005619283353893551</v>
      </c>
      <c r="W90" s="75">
        <v>0.012426382701293055</v>
      </c>
      <c r="X90" s="75">
        <v>0</v>
      </c>
      <c r="Y90" s="75">
        <v>0</v>
      </c>
      <c r="Z90" s="75">
        <v>0</v>
      </c>
      <c r="AA90" s="75">
        <v>0</v>
      </c>
      <c r="AB90" s="71">
        <f>SUM(L90:AA90)</f>
        <v>6.3692748509867725</v>
      </c>
      <c r="AC90" s="252">
        <f>SUM(Q90:AA90)</f>
        <v>0.34438133674340493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70"/>
    </row>
    <row r="91" spans="1:36" ht="14.25">
      <c r="A91" s="25">
        <v>40376</v>
      </c>
      <c r="B91" s="24" t="s">
        <v>1022</v>
      </c>
      <c r="C91" s="13" t="s">
        <v>1677</v>
      </c>
      <c r="D91" s="13">
        <v>120</v>
      </c>
      <c r="E91" s="266" t="s">
        <v>1121</v>
      </c>
      <c r="F91" s="84">
        <v>0.5770833333333333</v>
      </c>
      <c r="G91" s="85" t="s">
        <v>982</v>
      </c>
      <c r="H91" s="85" t="s">
        <v>983</v>
      </c>
      <c r="I91" s="85">
        <v>2.205572</v>
      </c>
      <c r="J91" s="85">
        <v>0.289832</v>
      </c>
      <c r="K91" s="85">
        <v>0.052519</v>
      </c>
      <c r="L91" s="75">
        <v>11.97676660056413</v>
      </c>
      <c r="M91" s="75">
        <v>0.037150696987986204</v>
      </c>
      <c r="N91" s="75">
        <v>0.3494146398270211</v>
      </c>
      <c r="O91" s="75">
        <v>0.1343881297610343</v>
      </c>
      <c r="P91" s="75">
        <v>0.1382948680767297</v>
      </c>
      <c r="Q91" s="75">
        <v>0.27938868013494705</v>
      </c>
      <c r="R91" s="75">
        <v>0.027864104661182266</v>
      </c>
      <c r="S91" s="75">
        <v>0.04405135416514534</v>
      </c>
      <c r="T91" s="75">
        <v>0</v>
      </c>
      <c r="U91" s="75">
        <v>0</v>
      </c>
      <c r="V91" s="75">
        <v>0.002319712460775666</v>
      </c>
      <c r="W91" s="75">
        <v>0.005822871448150443</v>
      </c>
      <c r="X91" s="75">
        <v>0</v>
      </c>
      <c r="Y91" s="75">
        <v>0</v>
      </c>
      <c r="Z91" s="75">
        <v>0</v>
      </c>
      <c r="AA91" s="75">
        <v>0</v>
      </c>
      <c r="AB91" s="71">
        <f>SUM(L91:AA91)</f>
        <v>12.995461658087098</v>
      </c>
      <c r="AC91" s="252">
        <f>SUM(Q91:AA91)</f>
        <v>0.3594467228702008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70"/>
    </row>
    <row r="92" spans="1:36" ht="14.25">
      <c r="A92" s="25">
        <v>40376</v>
      </c>
      <c r="B92" s="24" t="s">
        <v>1023</v>
      </c>
      <c r="C92" s="13" t="s">
        <v>1677</v>
      </c>
      <c r="D92" s="13">
        <v>10</v>
      </c>
      <c r="E92" s="266" t="s">
        <v>1122</v>
      </c>
      <c r="F92" s="84">
        <v>0.6236111111111111</v>
      </c>
      <c r="G92" s="85" t="s">
        <v>984</v>
      </c>
      <c r="H92" s="85" t="s">
        <v>985</v>
      </c>
      <c r="I92" s="85">
        <v>2.516563</v>
      </c>
      <c r="J92" s="85">
        <v>0.661644</v>
      </c>
      <c r="K92" s="85">
        <v>0.086274</v>
      </c>
      <c r="L92" s="75">
        <v>11.515237901011487</v>
      </c>
      <c r="M92" s="75">
        <v>0.039796779831335345</v>
      </c>
      <c r="N92" s="75">
        <v>0.34757098521392976</v>
      </c>
      <c r="O92" s="75">
        <v>0.12687381368503323</v>
      </c>
      <c r="P92" s="75">
        <v>0.13980660075331713</v>
      </c>
      <c r="Q92" s="75">
        <v>0.3687504977354868</v>
      </c>
      <c r="R92" s="75">
        <v>0.03732243231530421</v>
      </c>
      <c r="S92" s="75">
        <v>0.05142963706213205</v>
      </c>
      <c r="T92" s="75">
        <v>0</v>
      </c>
      <c r="U92" s="75">
        <v>0</v>
      </c>
      <c r="V92" s="75">
        <v>0.004113803776258612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1">
        <f>SUM(L92:AA92)</f>
        <v>12.630902451384284</v>
      </c>
      <c r="AC92" s="252">
        <f>SUM(Q92:AA92)</f>
        <v>0.4616163708891816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70"/>
    </row>
    <row r="93" spans="1:36" ht="14.25">
      <c r="A93" s="25">
        <v>40376</v>
      </c>
      <c r="B93" s="24" t="s">
        <v>1024</v>
      </c>
      <c r="C93" s="13" t="s">
        <v>1677</v>
      </c>
      <c r="D93" s="13">
        <v>5</v>
      </c>
      <c r="E93" s="266" t="s">
        <v>1123</v>
      </c>
      <c r="F93" s="84">
        <v>0.6333333333333333</v>
      </c>
      <c r="G93" s="85" t="s">
        <v>986</v>
      </c>
      <c r="H93" s="85" t="s">
        <v>987</v>
      </c>
      <c r="I93" s="86">
        <v>2.708425</v>
      </c>
      <c r="J93" s="86">
        <v>1.077858</v>
      </c>
      <c r="K93" s="86">
        <v>0.060886</v>
      </c>
      <c r="L93" s="75">
        <v>8.506217484921027</v>
      </c>
      <c r="M93" s="75">
        <v>0.02904932261645246</v>
      </c>
      <c r="N93" s="75">
        <v>0.2586117315073623</v>
      </c>
      <c r="O93" s="75">
        <v>0.10148877268532759</v>
      </c>
      <c r="P93" s="75">
        <v>0.10932027603546735</v>
      </c>
      <c r="Q93" s="75">
        <v>0.2273328887904894</v>
      </c>
      <c r="R93" s="75">
        <v>0.028657747386970682</v>
      </c>
      <c r="S93" s="75">
        <v>0.057992616051113194</v>
      </c>
      <c r="T93" s="75">
        <v>0.056708906963141584</v>
      </c>
      <c r="U93" s="75">
        <v>0.08681611708405824</v>
      </c>
      <c r="V93" s="75">
        <v>0.02926946390791063</v>
      </c>
      <c r="W93" s="75">
        <v>0.18152354100431609</v>
      </c>
      <c r="X93" s="75">
        <v>0.3225984802902589</v>
      </c>
      <c r="Y93" s="75">
        <v>0.005579197190030472</v>
      </c>
      <c r="Z93" s="75">
        <v>0.034282791330142996</v>
      </c>
      <c r="AA93" s="75">
        <v>0.10365598218038914</v>
      </c>
      <c r="AB93" s="71">
        <f>SUM(L93:AA93)</f>
        <v>10.139105319944456</v>
      </c>
      <c r="AC93" s="252">
        <f>SUM(Q93:AA93)</f>
        <v>1.1344177321788211</v>
      </c>
      <c r="AD93" s="281">
        <v>618.0658425085596</v>
      </c>
      <c r="AE93" s="281">
        <v>1.8823534743202417</v>
      </c>
      <c r="AF93" s="281">
        <v>2.7100952613712535</v>
      </c>
      <c r="AG93" s="281">
        <v>0.8262921694017045</v>
      </c>
      <c r="AH93" s="281">
        <v>1.1896439873559892</v>
      </c>
      <c r="AI93" s="281">
        <v>0.707256419260254</v>
      </c>
      <c r="AJ93" s="70"/>
    </row>
    <row r="94" spans="1:36" ht="14.25">
      <c r="A94" s="25">
        <v>40376</v>
      </c>
      <c r="B94" s="24" t="s">
        <v>1026</v>
      </c>
      <c r="C94" s="13" t="s">
        <v>1138</v>
      </c>
      <c r="D94" s="13">
        <v>3</v>
      </c>
      <c r="E94" s="266" t="s">
        <v>1125</v>
      </c>
      <c r="F94" s="84">
        <v>0.642361111111111</v>
      </c>
      <c r="G94" s="85" t="s">
        <v>988</v>
      </c>
      <c r="H94" s="85" t="s">
        <v>989</v>
      </c>
      <c r="I94" s="86">
        <v>3.050607</v>
      </c>
      <c r="J94" s="86">
        <v>2.604137</v>
      </c>
      <c r="K94" s="86">
        <v>0.25096</v>
      </c>
      <c r="L94" s="75">
        <v>0.03301640150926958</v>
      </c>
      <c r="M94" s="75">
        <v>0.0043355704833333</v>
      </c>
      <c r="N94" s="75">
        <v>0.019241674716507787</v>
      </c>
      <c r="O94" s="75">
        <v>0.006598325364158678</v>
      </c>
      <c r="P94" s="75">
        <v>0.07177227251552325</v>
      </c>
      <c r="Q94" s="75">
        <v>0.00791955601767512</v>
      </c>
      <c r="R94" s="75">
        <v>0.036264492317120964</v>
      </c>
      <c r="S94" s="75">
        <v>0.19389722975144402</v>
      </c>
      <c r="T94" s="75">
        <v>0.3291172039972141</v>
      </c>
      <c r="U94" s="75">
        <v>0.26392924611819035</v>
      </c>
      <c r="V94" s="75">
        <v>0.14198219657042274</v>
      </c>
      <c r="W94" s="75">
        <v>0.6717170899408681</v>
      </c>
      <c r="X94" s="75">
        <v>1.024561826199067</v>
      </c>
      <c r="Y94" s="75">
        <v>0.013453053522833436</v>
      </c>
      <c r="Z94" s="75">
        <v>0.14025587663399652</v>
      </c>
      <c r="AA94" s="75">
        <v>0.3483975159978524</v>
      </c>
      <c r="AB94" s="71">
        <f>SUM(L94:AA94)</f>
        <v>3.306459531655477</v>
      </c>
      <c r="AC94" s="252">
        <f>SUM(Q94:AA94)</f>
        <v>3.171495287066685</v>
      </c>
      <c r="AD94" s="281">
        <v>117.50084756907158</v>
      </c>
      <c r="AE94" s="281">
        <v>1.8127950643776825</v>
      </c>
      <c r="AF94" s="281">
        <v>2.4237690559263387</v>
      </c>
      <c r="AG94" s="281">
        <v>0.8073373671729872</v>
      </c>
      <c r="AH94" s="281">
        <v>1.0794376963502381</v>
      </c>
      <c r="AI94" s="281">
        <v>0.7719544924440801</v>
      </c>
      <c r="AJ94" s="70"/>
    </row>
    <row r="95" spans="1:36" ht="14.25">
      <c r="A95" s="25">
        <v>40376</v>
      </c>
      <c r="B95" s="24" t="s">
        <v>1025</v>
      </c>
      <c r="C95" s="13" t="s">
        <v>1677</v>
      </c>
      <c r="D95" s="13">
        <v>0</v>
      </c>
      <c r="E95" s="266" t="s">
        <v>1124</v>
      </c>
      <c r="F95" s="84">
        <v>0.642361111111111</v>
      </c>
      <c r="G95" s="85" t="s">
        <v>988</v>
      </c>
      <c r="H95" s="85" t="s">
        <v>989</v>
      </c>
      <c r="I95" s="86">
        <v>3.050607</v>
      </c>
      <c r="J95" s="86">
        <v>2.604137</v>
      </c>
      <c r="K95" s="86">
        <v>0.25096</v>
      </c>
      <c r="L95" s="75">
        <v>9.439024921935152</v>
      </c>
      <c r="M95" s="75">
        <v>0.03325501539909316</v>
      </c>
      <c r="N95" s="75">
        <v>0.3011256095474377</v>
      </c>
      <c r="O95" s="75">
        <v>0.12153801651124989</v>
      </c>
      <c r="P95" s="75">
        <v>0.13362437975874752</v>
      </c>
      <c r="Q95" s="75">
        <v>0.29220763565926544</v>
      </c>
      <c r="R95" s="75">
        <v>0.05294608896079548</v>
      </c>
      <c r="S95" s="75">
        <v>0.16992445908765186</v>
      </c>
      <c r="T95" s="75">
        <v>0.28538568370716105</v>
      </c>
      <c r="U95" s="75">
        <v>0.34683111732091393</v>
      </c>
      <c r="V95" s="75">
        <v>0.11397752205649347</v>
      </c>
      <c r="W95" s="75">
        <v>0.7678452716777364</v>
      </c>
      <c r="X95" s="75">
        <v>1.4093826592720373</v>
      </c>
      <c r="Y95" s="75">
        <v>0.012388981077143804</v>
      </c>
      <c r="Z95" s="75">
        <v>0.1783280716509824</v>
      </c>
      <c r="AA95" s="75">
        <v>0.46880836743219817</v>
      </c>
      <c r="AB95" s="71">
        <f>SUM(L95:AA95)</f>
        <v>14.12659380105406</v>
      </c>
      <c r="AC95" s="252">
        <f>SUM(Q95:AA95)</f>
        <v>4.098025857902379</v>
      </c>
      <c r="AD95" s="281">
        <v>97.310749618692</v>
      </c>
      <c r="AE95" s="281" t="s">
        <v>756</v>
      </c>
      <c r="AF95" s="281" t="s">
        <v>756</v>
      </c>
      <c r="AG95" s="281" t="s">
        <v>756</v>
      </c>
      <c r="AH95" s="281" t="s">
        <v>756</v>
      </c>
      <c r="AI95" s="281">
        <v>0.5512411091106495</v>
      </c>
      <c r="AJ95" s="70"/>
    </row>
    <row r="96" spans="1:36" ht="14.25">
      <c r="A96" s="25">
        <v>40376</v>
      </c>
      <c r="B96" s="24" t="s">
        <v>1027</v>
      </c>
      <c r="C96" s="13" t="s">
        <v>1678</v>
      </c>
      <c r="D96" s="13">
        <v>120</v>
      </c>
      <c r="E96" s="266" t="s">
        <v>1126</v>
      </c>
      <c r="F96" s="84">
        <v>0.7319444444444444</v>
      </c>
      <c r="G96" s="85" t="s">
        <v>990</v>
      </c>
      <c r="H96" s="85" t="s">
        <v>991</v>
      </c>
      <c r="I96" s="85">
        <v>2.228354</v>
      </c>
      <c r="J96" s="85">
        <v>0.264316</v>
      </c>
      <c r="K96" s="85">
        <v>0.057385</v>
      </c>
      <c r="L96" s="75">
        <v>6.800893082331952</v>
      </c>
      <c r="M96" s="75">
        <v>0.03239038753386999</v>
      </c>
      <c r="N96" s="75">
        <v>0.24554629112502638</v>
      </c>
      <c r="O96" s="75">
        <v>0.09814632230613932</v>
      </c>
      <c r="P96" s="75">
        <v>0.1265606443044145</v>
      </c>
      <c r="Q96" s="75">
        <v>0.24051069870479677</v>
      </c>
      <c r="R96" s="75">
        <v>0.03388420193790192</v>
      </c>
      <c r="S96" s="75">
        <v>0.041182922370282884</v>
      </c>
      <c r="T96" s="75">
        <v>0.02086253480064466</v>
      </c>
      <c r="U96" s="75">
        <v>0.05305949348690975</v>
      </c>
      <c r="V96" s="75">
        <v>0.004590784637323617</v>
      </c>
      <c r="W96" s="75">
        <v>0.012523300107881911</v>
      </c>
      <c r="X96" s="75">
        <v>0.03691875424216986</v>
      </c>
      <c r="Y96" s="75">
        <v>0.0033339521308619756</v>
      </c>
      <c r="Z96" s="75">
        <v>0.006505766772077168</v>
      </c>
      <c r="AA96" s="75">
        <v>0</v>
      </c>
      <c r="AB96" s="71">
        <f>SUM(L96:AA96)</f>
        <v>7.756909136792253</v>
      </c>
      <c r="AC96" s="252">
        <f>SUM(Q96:AA96)</f>
        <v>0.45337240919085037</v>
      </c>
      <c r="AD96" s="281">
        <v>439.88494507117</v>
      </c>
      <c r="AE96" s="281">
        <v>1.8315658088160578</v>
      </c>
      <c r="AF96" s="281">
        <v>2.602994247999768</v>
      </c>
      <c r="AG96" s="281">
        <v>0.7089340368389967</v>
      </c>
      <c r="AH96" s="281">
        <v>1.0075265716474677</v>
      </c>
      <c r="AI96" s="281">
        <v>0.7239910547841433</v>
      </c>
      <c r="AJ96" s="70"/>
    </row>
    <row r="97" spans="1:36" ht="14.25">
      <c r="A97" s="25">
        <v>40376</v>
      </c>
      <c r="B97" s="24" t="s">
        <v>1028</v>
      </c>
      <c r="C97" s="13" t="s">
        <v>1678</v>
      </c>
      <c r="D97" s="13">
        <v>10</v>
      </c>
      <c r="E97" s="266" t="s">
        <v>885</v>
      </c>
      <c r="F97" s="84">
        <v>0.7861111111111111</v>
      </c>
      <c r="G97" s="85" t="s">
        <v>992</v>
      </c>
      <c r="H97" s="85" t="s">
        <v>993</v>
      </c>
      <c r="I97" s="85">
        <v>2.541622</v>
      </c>
      <c r="J97" s="85">
        <v>0.564519</v>
      </c>
      <c r="K97" s="85">
        <v>0.078914</v>
      </c>
      <c r="L97" s="75">
        <v>8.143996621185636</v>
      </c>
      <c r="M97" s="75">
        <v>0.032722291962410686</v>
      </c>
      <c r="N97" s="75">
        <v>0.2623761981299201</v>
      </c>
      <c r="O97" s="75">
        <v>0.09677898095897321</v>
      </c>
      <c r="P97" s="75">
        <v>0.1110529464903739</v>
      </c>
      <c r="Q97" s="75">
        <v>0.2848655804309469</v>
      </c>
      <c r="R97" s="75">
        <v>0.03297814619247462</v>
      </c>
      <c r="S97" s="75">
        <v>0.04317216734866201</v>
      </c>
      <c r="T97" s="75">
        <v>0</v>
      </c>
      <c r="U97" s="75">
        <v>0</v>
      </c>
      <c r="V97" s="75">
        <v>0.004438777689309659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1">
        <f>SUM(L97:AA97)</f>
        <v>9.012381710388706</v>
      </c>
      <c r="AC97" s="252">
        <f>SUM(Q97:AA97)</f>
        <v>0.3654546716613932</v>
      </c>
      <c r="AD97" s="281">
        <v>321.0170942232139</v>
      </c>
      <c r="AE97" s="281">
        <v>2.072958227009347</v>
      </c>
      <c r="AF97" s="281">
        <v>2.626447431088885</v>
      </c>
      <c r="AG97" s="281">
        <v>0.83323251112468</v>
      </c>
      <c r="AH97" s="281">
        <v>1.0557093528606298</v>
      </c>
      <c r="AI97" s="281">
        <v>0.6674047844688593</v>
      </c>
      <c r="AJ97" s="70"/>
    </row>
    <row r="98" spans="1:36" ht="14.25">
      <c r="A98" s="25">
        <v>40376</v>
      </c>
      <c r="B98" s="24" t="s">
        <v>1031</v>
      </c>
      <c r="C98" s="13" t="s">
        <v>1678</v>
      </c>
      <c r="D98" s="13">
        <v>0</v>
      </c>
      <c r="E98" s="266" t="s">
        <v>760</v>
      </c>
      <c r="F98" s="84">
        <v>0.8027777777777777</v>
      </c>
      <c r="G98" s="85" t="s">
        <v>753</v>
      </c>
      <c r="H98" s="85" t="s">
        <v>754</v>
      </c>
      <c r="I98" s="285">
        <v>2.733924</v>
      </c>
      <c r="J98" s="285">
        <v>0.960129</v>
      </c>
      <c r="K98" s="285">
        <v>0.117758</v>
      </c>
      <c r="L98" s="189">
        <v>6.941986643307823</v>
      </c>
      <c r="M98" s="189">
        <v>0.028511400608559345</v>
      </c>
      <c r="N98" s="189">
        <v>0.23852483633441784</v>
      </c>
      <c r="O98" s="189">
        <v>0.09515102019310562</v>
      </c>
      <c r="P98" s="189">
        <v>0.10706416217711447</v>
      </c>
      <c r="Q98" s="189">
        <v>0.2713367504486119</v>
      </c>
      <c r="R98" s="189">
        <v>0.03445315547634984</v>
      </c>
      <c r="S98" s="189">
        <v>0.060184115649470904</v>
      </c>
      <c r="T98" s="189">
        <v>0.026156905337762645</v>
      </c>
      <c r="U98" s="189">
        <v>0</v>
      </c>
      <c r="V98" s="189">
        <v>0.005875223342507243</v>
      </c>
      <c r="W98" s="189">
        <v>0</v>
      </c>
      <c r="X98" s="189">
        <v>0</v>
      </c>
      <c r="Y98" s="189">
        <v>0</v>
      </c>
      <c r="Z98" s="189">
        <v>0</v>
      </c>
      <c r="AA98" s="189">
        <v>0</v>
      </c>
      <c r="AB98" s="71">
        <f>SUM(L98:AA98)</f>
        <v>7.809244212875723</v>
      </c>
      <c r="AC98" s="252">
        <f>SUM(Q98:AA98)</f>
        <v>0.39800615025470254</v>
      </c>
      <c r="AD98" s="43">
        <v>0</v>
      </c>
      <c r="AE98" s="43">
        <v>1.3327731092436974</v>
      </c>
      <c r="AF98" s="43">
        <v>1.8110047846889952</v>
      </c>
      <c r="AG98" s="43">
        <v>1.396741523557904</v>
      </c>
      <c r="AH98" s="43">
        <v>1.89792663476874</v>
      </c>
      <c r="AI98" s="43">
        <v>2.9445300295391172</v>
      </c>
      <c r="AJ98" s="286"/>
    </row>
    <row r="99" spans="1:36" ht="14.25">
      <c r="A99" s="25">
        <v>40376</v>
      </c>
      <c r="B99" s="24" t="s">
        <v>758</v>
      </c>
      <c r="C99" s="13" t="s">
        <v>1679</v>
      </c>
      <c r="D99" s="13">
        <v>120</v>
      </c>
      <c r="E99" s="266" t="s">
        <v>759</v>
      </c>
      <c r="F99" s="84">
        <v>0.89375</v>
      </c>
      <c r="G99" s="85" t="s">
        <v>693</v>
      </c>
      <c r="H99" s="85" t="s">
        <v>694</v>
      </c>
      <c r="I99" s="85">
        <v>2.219725</v>
      </c>
      <c r="J99" s="85">
        <v>0.243555</v>
      </c>
      <c r="K99" s="85">
        <v>0.067095</v>
      </c>
      <c r="L99" s="189">
        <v>7.469510706672181</v>
      </c>
      <c r="M99" s="189">
        <v>0.028786216551592476</v>
      </c>
      <c r="N99" s="189">
        <v>0.2514146807088994</v>
      </c>
      <c r="O99" s="189">
        <v>0.10122081517070221</v>
      </c>
      <c r="P99" s="189">
        <v>0.10453027458716471</v>
      </c>
      <c r="Q99" s="189">
        <v>0.2231224094767864</v>
      </c>
      <c r="R99" s="189">
        <v>0.022092386147598394</v>
      </c>
      <c r="S99" s="189">
        <v>0.03929033033992199</v>
      </c>
      <c r="T99" s="189">
        <v>0.008970819538157985</v>
      </c>
      <c r="U99" s="189">
        <v>0</v>
      </c>
      <c r="V99" s="189">
        <v>0.0033153375580501016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71">
        <f>SUM(L99:AA99)</f>
        <v>8.252253976751055</v>
      </c>
      <c r="AC99" s="252">
        <f>SUM(Q99:AA99)</f>
        <v>0.29679128306051483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0.7584097430685587</v>
      </c>
      <c r="AJ99" s="286"/>
    </row>
    <row r="100" spans="1:36" ht="14.25">
      <c r="A100" s="25">
        <v>40376</v>
      </c>
      <c r="B100" s="24" t="s">
        <v>761</v>
      </c>
      <c r="C100" s="13" t="s">
        <v>1679</v>
      </c>
      <c r="D100" s="13">
        <v>20</v>
      </c>
      <c r="E100" s="266" t="s">
        <v>762</v>
      </c>
      <c r="F100" s="84">
        <v>0.9291666666666667</v>
      </c>
      <c r="G100" s="85" t="s">
        <v>695</v>
      </c>
      <c r="H100" s="85" t="s">
        <v>696</v>
      </c>
      <c r="I100" s="85">
        <v>2.353535</v>
      </c>
      <c r="J100" s="85">
        <v>0.373453</v>
      </c>
      <c r="K100" s="85">
        <v>0.067146</v>
      </c>
      <c r="L100" s="189">
        <v>9.16430635654277</v>
      </c>
      <c r="M100" s="189">
        <v>0.03086071323733764</v>
      </c>
      <c r="N100" s="189">
        <v>0.28944716349142746</v>
      </c>
      <c r="O100" s="189">
        <v>0.11762904559776682</v>
      </c>
      <c r="P100" s="189">
        <v>0.11722683251055033</v>
      </c>
      <c r="Q100" s="189">
        <v>0.3244040496233532</v>
      </c>
      <c r="R100" s="189">
        <v>0.03556833930832972</v>
      </c>
      <c r="S100" s="189">
        <v>0.05473644421099164</v>
      </c>
      <c r="T100" s="189">
        <v>0.00930004486990026</v>
      </c>
      <c r="U100" s="189">
        <v>0</v>
      </c>
      <c r="V100" s="189">
        <v>0.004748671971132033</v>
      </c>
      <c r="W100" s="189">
        <v>0</v>
      </c>
      <c r="X100" s="189">
        <v>0</v>
      </c>
      <c r="Y100" s="189">
        <v>0</v>
      </c>
      <c r="Z100" s="189">
        <v>0</v>
      </c>
      <c r="AA100" s="189">
        <v>0</v>
      </c>
      <c r="AB100" s="71">
        <f>SUM(L100:AA100)</f>
        <v>10.14822766136356</v>
      </c>
      <c r="AC100" s="252">
        <f>SUM(Q100:AA100)</f>
        <v>0.42875754998370685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286"/>
    </row>
    <row r="101" spans="1:36" ht="14.25">
      <c r="A101" s="25">
        <v>40376</v>
      </c>
      <c r="B101" s="24" t="s">
        <v>765</v>
      </c>
      <c r="C101" s="13" t="s">
        <v>1679</v>
      </c>
      <c r="D101" s="13">
        <v>10</v>
      </c>
      <c r="E101" s="266" t="s">
        <v>766</v>
      </c>
      <c r="F101" s="84">
        <v>0.936111111111111</v>
      </c>
      <c r="G101" s="85" t="s">
        <v>695</v>
      </c>
      <c r="H101" s="85" t="s">
        <v>700</v>
      </c>
      <c r="I101" s="86">
        <v>2.522745</v>
      </c>
      <c r="J101" s="86">
        <v>0.533263</v>
      </c>
      <c r="K101" s="86">
        <v>0.082517</v>
      </c>
      <c r="L101" s="189">
        <v>11.47394031413272</v>
      </c>
      <c r="M101" s="189">
        <v>0.03691456123182162</v>
      </c>
      <c r="N101" s="189">
        <v>0.36917223979686387</v>
      </c>
      <c r="O101" s="189">
        <v>0.1475162317078325</v>
      </c>
      <c r="P101" s="189">
        <v>0.13952798811354555</v>
      </c>
      <c r="Q101" s="189">
        <v>0.3656853012347211</v>
      </c>
      <c r="R101" s="189">
        <v>0.039250563297842565</v>
      </c>
      <c r="S101" s="189">
        <v>0.05757676709342652</v>
      </c>
      <c r="T101" s="189">
        <v>0.009030125424615714</v>
      </c>
      <c r="U101" s="189">
        <v>0</v>
      </c>
      <c r="V101" s="189">
        <v>0.004532099110766029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71">
        <f>SUM(L101:AA101)</f>
        <v>12.643146191144158</v>
      </c>
      <c r="AC101" s="252">
        <f>SUM(Q101:AA101)</f>
        <v>0.4760748561613719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286"/>
    </row>
    <row r="102" spans="1:36" ht="14.25">
      <c r="A102" s="25">
        <v>40377</v>
      </c>
      <c r="B102" s="24" t="s">
        <v>798</v>
      </c>
      <c r="C102" s="13" t="s">
        <v>1683</v>
      </c>
      <c r="D102" s="13">
        <v>5</v>
      </c>
      <c r="E102" s="266" t="s">
        <v>800</v>
      </c>
      <c r="F102" s="84">
        <v>0.029166666666666664</v>
      </c>
      <c r="G102" s="85" t="s">
        <v>689</v>
      </c>
      <c r="H102" s="85" t="s">
        <v>690</v>
      </c>
      <c r="I102" s="85">
        <v>2.63722</v>
      </c>
      <c r="J102" s="85">
        <v>0.762577</v>
      </c>
      <c r="K102" s="85">
        <v>0.105709</v>
      </c>
      <c r="L102" s="189">
        <v>9.335792539765945</v>
      </c>
      <c r="M102" s="189">
        <v>0.03373124083112875</v>
      </c>
      <c r="N102" s="189">
        <v>0.2755091134403883</v>
      </c>
      <c r="O102" s="189">
        <v>0.11003697921570652</v>
      </c>
      <c r="P102" s="189">
        <v>0.13820853544081957</v>
      </c>
      <c r="Q102" s="189">
        <v>0.3118843540636059</v>
      </c>
      <c r="R102" s="189">
        <v>0.037909525668780863</v>
      </c>
      <c r="S102" s="189">
        <v>0.08029880219859549</v>
      </c>
      <c r="T102" s="189">
        <v>0.02063466940727809</v>
      </c>
      <c r="U102" s="189">
        <v>0</v>
      </c>
      <c r="V102" s="189">
        <v>0.0073990223254342515</v>
      </c>
      <c r="W102" s="189">
        <v>0.013534154716274753</v>
      </c>
      <c r="X102" s="189">
        <v>0</v>
      </c>
      <c r="Y102" s="189">
        <v>0</v>
      </c>
      <c r="Z102" s="189">
        <v>0</v>
      </c>
      <c r="AA102" s="189">
        <v>0</v>
      </c>
      <c r="AB102" s="71">
        <f>SUM(L102:AA102)</f>
        <v>10.364938937073957</v>
      </c>
      <c r="AC102" s="252">
        <f>SUM(Q102:AA102)</f>
        <v>0.4716605283799693</v>
      </c>
      <c r="AD102" s="43">
        <v>3.952263038138176</v>
      </c>
      <c r="AE102" s="43">
        <v>1.6525183927560838</v>
      </c>
      <c r="AF102" s="43">
        <v>1.6678939617083948</v>
      </c>
      <c r="AG102" s="43">
        <v>1.2891832229580573</v>
      </c>
      <c r="AH102" s="43">
        <v>1.301178203240059</v>
      </c>
      <c r="AI102" s="43">
        <v>1.0715521636297118</v>
      </c>
      <c r="AJ102" s="286"/>
    </row>
    <row r="103" spans="1:36" ht="14.25">
      <c r="A103" s="25">
        <v>40377</v>
      </c>
      <c r="B103" s="24" t="s">
        <v>799</v>
      </c>
      <c r="C103" s="13" t="s">
        <v>1683</v>
      </c>
      <c r="D103" s="13">
        <v>0</v>
      </c>
      <c r="E103" s="266" t="s">
        <v>702</v>
      </c>
      <c r="F103" s="84">
        <v>0.03819444444444444</v>
      </c>
      <c r="G103" s="85" t="s">
        <v>691</v>
      </c>
      <c r="H103" s="85" t="s">
        <v>692</v>
      </c>
      <c r="I103" s="86">
        <v>2.643857</v>
      </c>
      <c r="J103" s="86">
        <v>0.779309</v>
      </c>
      <c r="K103" s="86">
        <v>0.108084</v>
      </c>
      <c r="L103" s="189">
        <v>9.2</v>
      </c>
      <c r="M103" s="189">
        <v>0.04</v>
      </c>
      <c r="N103" s="189">
        <v>0.28</v>
      </c>
      <c r="O103" s="189">
        <v>0.112</v>
      </c>
      <c r="P103" s="189">
        <v>0.132</v>
      </c>
      <c r="Q103" s="189">
        <v>0.31</v>
      </c>
      <c r="R103" s="189">
        <v>0.0366</v>
      </c>
      <c r="S103" s="189">
        <v>0.0811</v>
      </c>
      <c r="T103" s="189">
        <v>0.02043</v>
      </c>
      <c r="U103" s="189">
        <v>0</v>
      </c>
      <c r="V103" s="189">
        <v>0.004</v>
      </c>
      <c r="W103" s="189">
        <v>0.0122</v>
      </c>
      <c r="X103" s="189">
        <v>0</v>
      </c>
      <c r="Y103" s="189">
        <v>0</v>
      </c>
      <c r="Z103" s="189">
        <v>0</v>
      </c>
      <c r="AA103" s="189">
        <v>0</v>
      </c>
      <c r="AB103" s="71">
        <f>SUM(L103:AA103)</f>
        <v>10.228329999999996</v>
      </c>
      <c r="AC103" s="252">
        <f>SUM(Q103:AA103)</f>
        <v>0.46433</v>
      </c>
      <c r="AD103" s="36">
        <v>4.11</v>
      </c>
      <c r="AE103" s="36">
        <v>1.65</v>
      </c>
      <c r="AF103" s="36">
        <v>1.66</v>
      </c>
      <c r="AG103" s="36">
        <v>1.3</v>
      </c>
      <c r="AH103" s="36">
        <v>1.29</v>
      </c>
      <c r="AI103" s="36">
        <v>1.09</v>
      </c>
      <c r="AJ103" s="286"/>
    </row>
    <row r="104" spans="1:36" ht="14.25">
      <c r="A104" s="25">
        <v>40377</v>
      </c>
      <c r="B104" s="24" t="s">
        <v>767</v>
      </c>
      <c r="C104" s="13" t="s">
        <v>1680</v>
      </c>
      <c r="D104" s="13">
        <v>120</v>
      </c>
      <c r="E104" s="266" t="s">
        <v>769</v>
      </c>
      <c r="F104" s="84">
        <v>0.07291666666666667</v>
      </c>
      <c r="G104" s="85" t="s">
        <v>658</v>
      </c>
      <c r="H104" s="85" t="s">
        <v>659</v>
      </c>
      <c r="I104" s="85">
        <v>2.231058</v>
      </c>
      <c r="J104" s="85">
        <v>0.265415</v>
      </c>
      <c r="K104" s="85">
        <v>0.057401</v>
      </c>
      <c r="L104" s="189">
        <v>6.0162696689016135</v>
      </c>
      <c r="M104" s="189">
        <v>0.023675043847585432</v>
      </c>
      <c r="N104" s="189">
        <v>0.19770892347480057</v>
      </c>
      <c r="O104" s="189">
        <v>0.07916548489535519</v>
      </c>
      <c r="P104" s="189">
        <v>0.08118411699357378</v>
      </c>
      <c r="Q104" s="189">
        <v>0.18927425602535947</v>
      </c>
      <c r="R104" s="189">
        <v>0.018888049318748802</v>
      </c>
      <c r="S104" s="189">
        <v>0.03617172452148944</v>
      </c>
      <c r="T104" s="189">
        <v>0.0061745364151332294</v>
      </c>
      <c r="U104" s="189">
        <v>0</v>
      </c>
      <c r="V104" s="189">
        <v>0.002747175479622122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71">
        <f>SUM(L104:AA104)</f>
        <v>6.651258979873281</v>
      </c>
      <c r="AC104" s="252">
        <f>SUM(Q104:AA104)</f>
        <v>0.25325574176035304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2.3599035535649153</v>
      </c>
      <c r="AJ104" s="286"/>
    </row>
    <row r="105" spans="1:36" ht="14.25">
      <c r="A105" s="25">
        <v>40377</v>
      </c>
      <c r="B105" s="24" t="s">
        <v>768</v>
      </c>
      <c r="C105" s="13" t="s">
        <v>1680</v>
      </c>
      <c r="D105" s="13">
        <v>20</v>
      </c>
      <c r="E105" s="266" t="s">
        <v>770</v>
      </c>
      <c r="F105" s="84">
        <v>0.10972222222222222</v>
      </c>
      <c r="G105" s="85" t="s">
        <v>660</v>
      </c>
      <c r="H105" s="85" t="s">
        <v>661</v>
      </c>
      <c r="I105" s="85">
        <v>2.360619</v>
      </c>
      <c r="J105" s="85">
        <v>0.404622</v>
      </c>
      <c r="K105" s="159">
        <v>0.073069</v>
      </c>
      <c r="L105" s="189">
        <v>5.168449912565576</v>
      </c>
      <c r="M105" s="189">
        <v>0.019948163877092178</v>
      </c>
      <c r="N105" s="189">
        <v>0.1623132650512116</v>
      </c>
      <c r="O105" s="189">
        <v>0.06314787346989757</v>
      </c>
      <c r="P105" s="189">
        <v>0.13051555083687236</v>
      </c>
      <c r="Q105" s="189">
        <v>0.23321733550027088</v>
      </c>
      <c r="R105" s="189">
        <v>0.029283810476309537</v>
      </c>
      <c r="S105" s="189">
        <v>0.04681008459390757</v>
      </c>
      <c r="T105" s="189">
        <v>0</v>
      </c>
      <c r="U105" s="189">
        <v>0</v>
      </c>
      <c r="V105" s="189">
        <v>0.0058622709305947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71">
        <f>SUM(L105:AA105)</f>
        <v>5.859548267301731</v>
      </c>
      <c r="AC105" s="252">
        <f>SUM(Q105:AA105)</f>
        <v>0.3151735015010827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286"/>
    </row>
    <row r="106" spans="1:36" ht="14.25">
      <c r="A106" s="25">
        <v>40377</v>
      </c>
      <c r="B106" s="24" t="s">
        <v>773</v>
      </c>
      <c r="C106" s="13" t="s">
        <v>1680</v>
      </c>
      <c r="D106" s="13">
        <v>10</v>
      </c>
      <c r="E106" s="266" t="s">
        <v>774</v>
      </c>
      <c r="F106" s="84">
        <v>0.11944444444444445</v>
      </c>
      <c r="G106" s="85" t="s">
        <v>665</v>
      </c>
      <c r="H106" s="85" t="s">
        <v>666</v>
      </c>
      <c r="I106" s="86">
        <v>2.450693</v>
      </c>
      <c r="J106" s="86">
        <v>0.529026</v>
      </c>
      <c r="K106" s="86">
        <v>0.081355</v>
      </c>
      <c r="L106" s="189">
        <v>4.848401471650104</v>
      </c>
      <c r="M106" s="189">
        <v>0.01981312106729017</v>
      </c>
      <c r="N106" s="189">
        <v>0.16067737166042015</v>
      </c>
      <c r="O106" s="189">
        <v>0.06114912491833717</v>
      </c>
      <c r="P106" s="189">
        <v>0.10123800845854966</v>
      </c>
      <c r="Q106" s="189">
        <v>0.2425463075651974</v>
      </c>
      <c r="R106" s="189">
        <v>0.030793116688550552</v>
      </c>
      <c r="S106" s="189">
        <v>0.06630622816610729</v>
      </c>
      <c r="T106" s="189">
        <v>0</v>
      </c>
      <c r="U106" s="189">
        <v>0</v>
      </c>
      <c r="V106" s="189">
        <v>0.007853695529244675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71">
        <f>SUM(L106:AA106)</f>
        <v>5.538778445703802</v>
      </c>
      <c r="AC106" s="252">
        <f>SUM(Q106:AA106)</f>
        <v>0.3474993479490999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286"/>
    </row>
    <row r="107" spans="1:36" ht="14.25">
      <c r="A107" s="25">
        <v>40377</v>
      </c>
      <c r="B107" s="24" t="s">
        <v>783</v>
      </c>
      <c r="C107" s="13" t="s">
        <v>1681</v>
      </c>
      <c r="D107" s="13">
        <v>120</v>
      </c>
      <c r="E107" s="266" t="s">
        <v>784</v>
      </c>
      <c r="F107" s="84">
        <v>0.6375</v>
      </c>
      <c r="G107" s="85" t="s">
        <v>667</v>
      </c>
      <c r="H107" s="85" t="s">
        <v>668</v>
      </c>
      <c r="I107" s="85">
        <v>2.256764</v>
      </c>
      <c r="J107" s="85">
        <v>0.236242</v>
      </c>
      <c r="K107" s="85">
        <v>0.051243</v>
      </c>
      <c r="L107" s="189">
        <v>5.165485665762943</v>
      </c>
      <c r="M107" s="189">
        <v>0.01902267448475279</v>
      </c>
      <c r="N107" s="189">
        <v>0.15893137714680555</v>
      </c>
      <c r="O107" s="189">
        <v>0.06156801096678053</v>
      </c>
      <c r="P107" s="189">
        <v>0.09674973151922654</v>
      </c>
      <c r="Q107" s="189">
        <v>0.18711692272133765</v>
      </c>
      <c r="R107" s="189">
        <v>0.024072761268044134</v>
      </c>
      <c r="S107" s="189">
        <v>0.05243958265417182</v>
      </c>
      <c r="T107" s="189">
        <v>0.0030578912962110115</v>
      </c>
      <c r="U107" s="189">
        <v>0</v>
      </c>
      <c r="V107" s="189">
        <v>0</v>
      </c>
      <c r="W107" s="189">
        <v>0</v>
      </c>
      <c r="X107" s="189">
        <v>0</v>
      </c>
      <c r="Y107" s="189">
        <v>0</v>
      </c>
      <c r="Z107" s="189">
        <v>0</v>
      </c>
      <c r="AA107" s="189">
        <v>0</v>
      </c>
      <c r="AB107" s="71">
        <f>SUM(L107:AA107)</f>
        <v>5.768444617820274</v>
      </c>
      <c r="AC107" s="252">
        <f>SUM(Q107:AA107)</f>
        <v>0.26668715793976466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286"/>
    </row>
    <row r="108" spans="1:36" ht="14.25">
      <c r="A108" s="25">
        <v>40377</v>
      </c>
      <c r="B108" s="24" t="s">
        <v>776</v>
      </c>
      <c r="C108" s="13" t="s">
        <v>1681</v>
      </c>
      <c r="D108" s="13">
        <v>10</v>
      </c>
      <c r="E108" s="266" t="s">
        <v>775</v>
      </c>
      <c r="F108" s="84">
        <v>0.6958333333333333</v>
      </c>
      <c r="G108" s="85" t="s">
        <v>669</v>
      </c>
      <c r="H108" s="85" t="s">
        <v>670</v>
      </c>
      <c r="I108" s="86">
        <v>2.431485</v>
      </c>
      <c r="J108" s="86">
        <v>0.425354</v>
      </c>
      <c r="K108" s="86">
        <v>0.072001</v>
      </c>
      <c r="L108" s="189">
        <v>9.395891716031723</v>
      </c>
      <c r="M108" s="189">
        <v>0.02586532413421602</v>
      </c>
      <c r="N108" s="189">
        <v>0.25032737777529607</v>
      </c>
      <c r="O108" s="189">
        <v>0.1017127306827569</v>
      </c>
      <c r="P108" s="189">
        <v>0.11814924971136427</v>
      </c>
      <c r="Q108" s="189">
        <v>0.3116345214039765</v>
      </c>
      <c r="R108" s="189">
        <v>0.03955883579790592</v>
      </c>
      <c r="S108" s="189">
        <v>0.07722957978883624</v>
      </c>
      <c r="T108" s="189">
        <v>0.022276170880545728</v>
      </c>
      <c r="U108" s="189">
        <v>0</v>
      </c>
      <c r="V108" s="189">
        <v>0.011836213994082257</v>
      </c>
      <c r="W108" s="189">
        <v>0.01925393181390304</v>
      </c>
      <c r="X108" s="189">
        <v>0</v>
      </c>
      <c r="Y108" s="189">
        <v>0</v>
      </c>
      <c r="Z108" s="189">
        <v>0</v>
      </c>
      <c r="AA108" s="189">
        <v>0</v>
      </c>
      <c r="AB108" s="71">
        <f>SUM(L108:AA108)</f>
        <v>10.373735652014602</v>
      </c>
      <c r="AC108" s="252">
        <f>SUM(Q108:AA108)</f>
        <v>0.4817892536792497</v>
      </c>
      <c r="AD108" s="43">
        <v>27.472489748239063</v>
      </c>
      <c r="AE108" s="43">
        <v>1.112429087158329</v>
      </c>
      <c r="AF108" s="43">
        <v>1.8894645941278065</v>
      </c>
      <c r="AG108" s="43">
        <v>0.9858318098720292</v>
      </c>
      <c r="AH108" s="43">
        <v>1.6744386873920554</v>
      </c>
      <c r="AI108" s="43">
        <v>1.160282756166228</v>
      </c>
      <c r="AJ108" s="286"/>
    </row>
    <row r="109" spans="1:36" ht="14.25">
      <c r="A109" s="25">
        <v>40377</v>
      </c>
      <c r="B109" s="24" t="s">
        <v>777</v>
      </c>
      <c r="C109" s="13" t="s">
        <v>1681</v>
      </c>
      <c r="D109" s="13">
        <v>5</v>
      </c>
      <c r="E109" s="266" t="s">
        <v>778</v>
      </c>
      <c r="F109" s="84">
        <v>0.7055555555555556</v>
      </c>
      <c r="G109" s="85" t="s">
        <v>669</v>
      </c>
      <c r="H109" s="85" t="s">
        <v>671</v>
      </c>
      <c r="I109" s="86">
        <v>2.901997</v>
      </c>
      <c r="J109" s="86">
        <v>1.527194</v>
      </c>
      <c r="K109" s="86">
        <v>0.168554</v>
      </c>
      <c r="L109" s="189">
        <v>3.734121775017432</v>
      </c>
      <c r="M109" s="189">
        <v>0.01613642628958762</v>
      </c>
      <c r="N109" s="189">
        <v>0.12474187977362285</v>
      </c>
      <c r="O109" s="189">
        <v>0.043993343279225515</v>
      </c>
      <c r="P109" s="189">
        <v>0.10990035188998978</v>
      </c>
      <c r="Q109" s="189">
        <v>0.1327917690832804</v>
      </c>
      <c r="R109" s="189">
        <v>0.02385262820500443</v>
      </c>
      <c r="S109" s="189">
        <v>0.04965352451530312</v>
      </c>
      <c r="T109" s="189">
        <v>0</v>
      </c>
      <c r="U109" s="189">
        <v>0</v>
      </c>
      <c r="V109" s="189">
        <v>0.010397869403655073</v>
      </c>
      <c r="W109" s="189">
        <v>0.02822838665992288</v>
      </c>
      <c r="X109" s="189">
        <v>0.04648997136634222</v>
      </c>
      <c r="Y109" s="189">
        <v>0</v>
      </c>
      <c r="Z109" s="189">
        <v>0</v>
      </c>
      <c r="AA109" s="189">
        <v>0</v>
      </c>
      <c r="AB109" s="71">
        <f>SUM(L109:AA109)</f>
        <v>4.320307925483367</v>
      </c>
      <c r="AC109" s="252">
        <f>SUM(Q109:AA109)</f>
        <v>0.2914141492335081</v>
      </c>
      <c r="AD109" s="43">
        <v>24.841576934145383</v>
      </c>
      <c r="AE109" s="43">
        <v>1.7778620166793024</v>
      </c>
      <c r="AF109" s="43">
        <v>2.313783660429028</v>
      </c>
      <c r="AG109" s="43">
        <v>0.9251405464049709</v>
      </c>
      <c r="AH109" s="43">
        <v>1.2040164308534915</v>
      </c>
      <c r="AI109" s="43">
        <v>1.232754398730398</v>
      </c>
      <c r="AJ109" s="286"/>
    </row>
    <row r="110" spans="1:36" ht="14.25">
      <c r="A110" s="25">
        <v>40377</v>
      </c>
      <c r="B110" s="24" t="s">
        <v>779</v>
      </c>
      <c r="C110" s="13" t="s">
        <v>1138</v>
      </c>
      <c r="D110" s="13">
        <v>3</v>
      </c>
      <c r="E110" s="266" t="s">
        <v>780</v>
      </c>
      <c r="F110" s="84">
        <v>0.7090277777777777</v>
      </c>
      <c r="G110" s="85" t="s">
        <v>669</v>
      </c>
      <c r="H110" s="85" t="s">
        <v>672</v>
      </c>
      <c r="I110" s="86">
        <v>2.800214</v>
      </c>
      <c r="J110" s="86">
        <v>1.577954</v>
      </c>
      <c r="K110" s="86">
        <v>0.177017</v>
      </c>
      <c r="L110" s="189">
        <v>0.10449134346670301</v>
      </c>
      <c r="M110" s="189">
        <v>0.007077738395474064</v>
      </c>
      <c r="N110" s="189">
        <v>0.04228699475155067</v>
      </c>
      <c r="O110" s="189">
        <v>0.00939046418103742</v>
      </c>
      <c r="P110" s="189">
        <v>0.07127581623611205</v>
      </c>
      <c r="Q110" s="189">
        <v>0.010979174978737663</v>
      </c>
      <c r="R110" s="189">
        <v>0.00803354266736902</v>
      </c>
      <c r="S110" s="189">
        <v>0.02884041817585479</v>
      </c>
      <c r="T110" s="189">
        <v>0</v>
      </c>
      <c r="U110" s="189">
        <v>0</v>
      </c>
      <c r="V110" s="189">
        <v>0.010789012732700862</v>
      </c>
      <c r="W110" s="189">
        <v>0.047476565699757604</v>
      </c>
      <c r="X110" s="189">
        <v>0.0704906713582492</v>
      </c>
      <c r="Y110" s="189">
        <v>0</v>
      </c>
      <c r="Z110" s="189">
        <v>0</v>
      </c>
      <c r="AA110" s="189">
        <v>0</v>
      </c>
      <c r="AB110" s="71">
        <f>SUM(L110:AA110)</f>
        <v>0.4111317426435464</v>
      </c>
      <c r="AC110" s="252">
        <f>SUM(Q110:AA110)</f>
        <v>0.17660938561266915</v>
      </c>
      <c r="AD110" s="36">
        <v>29.825775111781844</v>
      </c>
      <c r="AE110" s="36">
        <v>2.012503256056265</v>
      </c>
      <c r="AF110" s="36">
        <v>2.2964837506659563</v>
      </c>
      <c r="AG110" s="36">
        <v>0.8961837373854541</v>
      </c>
      <c r="AH110" s="36">
        <v>1.022642514651039</v>
      </c>
      <c r="AI110" s="36">
        <v>0.9184637339313448</v>
      </c>
      <c r="AJ110" s="286"/>
    </row>
    <row r="111" spans="1:36" ht="14.25">
      <c r="A111" s="25">
        <v>40377</v>
      </c>
      <c r="B111" s="24" t="s">
        <v>781</v>
      </c>
      <c r="C111" s="13" t="s">
        <v>1681</v>
      </c>
      <c r="D111" s="13">
        <v>0</v>
      </c>
      <c r="E111" s="266" t="s">
        <v>782</v>
      </c>
      <c r="F111" s="84">
        <v>0.7152777777777778</v>
      </c>
      <c r="G111" s="85" t="s">
        <v>669</v>
      </c>
      <c r="H111" s="85" t="s">
        <v>673</v>
      </c>
      <c r="I111" s="86">
        <v>2.800214</v>
      </c>
      <c r="J111" s="86">
        <v>1.577954</v>
      </c>
      <c r="K111" s="86">
        <v>0.177017</v>
      </c>
      <c r="L111" s="189">
        <v>7.881275593143088</v>
      </c>
      <c r="M111" s="189">
        <v>0.03172891398475679</v>
      </c>
      <c r="N111" s="189">
        <v>0.2429854151368597</v>
      </c>
      <c r="O111" s="189">
        <v>0.09340328665839516</v>
      </c>
      <c r="P111" s="189">
        <v>0.11478401235662015</v>
      </c>
      <c r="Q111" s="189">
        <v>0.24576447050235534</v>
      </c>
      <c r="R111" s="189">
        <v>0.031195396489994517</v>
      </c>
      <c r="S111" s="189">
        <v>0.06907880971824985</v>
      </c>
      <c r="T111" s="189">
        <v>0</v>
      </c>
      <c r="U111" s="189">
        <v>0</v>
      </c>
      <c r="V111" s="189">
        <v>0.007535592282852992</v>
      </c>
      <c r="W111" s="189">
        <v>0.032156191207001986</v>
      </c>
      <c r="X111" s="189">
        <v>0.048183245237158535</v>
      </c>
      <c r="Y111" s="189">
        <v>0</v>
      </c>
      <c r="Z111" s="189">
        <v>0</v>
      </c>
      <c r="AA111" s="189">
        <v>0</v>
      </c>
      <c r="AB111" s="68">
        <f>SUM(L111:AA111)</f>
        <v>8.798090926717332</v>
      </c>
      <c r="AC111" s="252">
        <f>SUM(Q111:AA111)</f>
        <v>0.43391370543761326</v>
      </c>
      <c r="AD111" s="43">
        <v>28.059416173715405</v>
      </c>
      <c r="AE111" s="43">
        <v>1.8124304562072802</v>
      </c>
      <c r="AF111" s="43">
        <v>2.3397058823529413</v>
      </c>
      <c r="AG111" s="43">
        <v>0.8958202388434947</v>
      </c>
      <c r="AH111" s="43">
        <v>1.1564338235294118</v>
      </c>
      <c r="AI111" s="43">
        <v>1.765227645320113</v>
      </c>
      <c r="AJ111" s="286"/>
    </row>
    <row r="112" spans="1:36" ht="14.25">
      <c r="A112" s="25">
        <v>40377</v>
      </c>
      <c r="B112" s="24" t="s">
        <v>785</v>
      </c>
      <c r="C112" s="13" t="s">
        <v>1682</v>
      </c>
      <c r="D112" s="13">
        <v>120</v>
      </c>
      <c r="E112" s="266" t="s">
        <v>786</v>
      </c>
      <c r="F112" s="84">
        <v>0.8020833333333334</v>
      </c>
      <c r="G112" s="85" t="s">
        <v>674</v>
      </c>
      <c r="H112" s="85" t="s">
        <v>675</v>
      </c>
      <c r="I112" s="85">
        <v>2.225284</v>
      </c>
      <c r="J112" s="85">
        <v>0.254517</v>
      </c>
      <c r="K112" s="85">
        <v>0.062247</v>
      </c>
      <c r="L112" s="189">
        <v>9.37168509024094</v>
      </c>
      <c r="M112" s="189">
        <v>0.033051121714133304</v>
      </c>
      <c r="N112" s="189">
        <v>0.2728139169605548</v>
      </c>
      <c r="O112" s="189">
        <v>0.11482594908573629</v>
      </c>
      <c r="P112" s="189">
        <v>0.1046803781525057</v>
      </c>
      <c r="Q112" s="189">
        <v>0.23200241433965504</v>
      </c>
      <c r="R112" s="189">
        <v>0.023136029567105476</v>
      </c>
      <c r="S112" s="189">
        <v>0.04498452888076117</v>
      </c>
      <c r="T112" s="189">
        <v>0</v>
      </c>
      <c r="U112" s="189">
        <v>0</v>
      </c>
      <c r="V112" s="189">
        <v>0.002487852148860145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68">
        <f>SUM(L112:AA112)</f>
        <v>10.19966728109025</v>
      </c>
      <c r="AC112" s="252">
        <f>SUM(Q112:AA112)</f>
        <v>0.30261082493638186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286"/>
    </row>
    <row r="113" spans="1:36" ht="14.25">
      <c r="A113" s="25">
        <v>40377</v>
      </c>
      <c r="B113" s="24" t="s">
        <v>787</v>
      </c>
      <c r="C113" s="13" t="s">
        <v>1682</v>
      </c>
      <c r="D113" s="13">
        <v>10</v>
      </c>
      <c r="E113" s="266" t="s">
        <v>788</v>
      </c>
      <c r="F113" s="84">
        <v>0.8486111111111111</v>
      </c>
      <c r="G113" s="85" t="s">
        <v>676</v>
      </c>
      <c r="H113" s="85" t="s">
        <v>677</v>
      </c>
      <c r="I113" s="86">
        <v>2.325645</v>
      </c>
      <c r="J113" s="86">
        <v>0.316202</v>
      </c>
      <c r="K113" s="86">
        <v>0.071974</v>
      </c>
      <c r="L113" s="189">
        <v>12.73922620927577</v>
      </c>
      <c r="M113" s="189">
        <v>0.04392604650032798</v>
      </c>
      <c r="N113" s="189">
        <v>0.3535307694176526</v>
      </c>
      <c r="O113" s="189">
        <v>0.15076601637472364</v>
      </c>
      <c r="P113" s="189">
        <v>0.15645100945069362</v>
      </c>
      <c r="Q113" s="189">
        <v>0.3544807144120992</v>
      </c>
      <c r="R113" s="189">
        <v>0.03959104558858248</v>
      </c>
      <c r="S113" s="189">
        <v>0.0748524114064938</v>
      </c>
      <c r="T113" s="189">
        <v>0.016742058676547173</v>
      </c>
      <c r="U113" s="189">
        <v>0</v>
      </c>
      <c r="V113" s="189">
        <v>0.006507429135756022</v>
      </c>
      <c r="W113" s="189">
        <v>0.011083245353116146</v>
      </c>
      <c r="X113" s="189">
        <v>0</v>
      </c>
      <c r="Y113" s="189">
        <v>0</v>
      </c>
      <c r="Z113" s="189">
        <v>0</v>
      </c>
      <c r="AA113" s="189">
        <v>0</v>
      </c>
      <c r="AB113" s="68">
        <f>SUM(L113:AA113)</f>
        <v>13.947156955591764</v>
      </c>
      <c r="AC113" s="252">
        <f>SUM(Q113:AA113)</f>
        <v>0.5032569045725948</v>
      </c>
      <c r="AD113" s="43">
        <v>20.349995679401715</v>
      </c>
      <c r="AE113" s="43">
        <v>1.649468085106383</v>
      </c>
      <c r="AF113" s="43">
        <v>2.1471337579617833</v>
      </c>
      <c r="AG113" s="43">
        <v>0.9199050726787303</v>
      </c>
      <c r="AH113" s="43">
        <v>1.197452229299363</v>
      </c>
      <c r="AI113" s="43">
        <v>9.01369568826743</v>
      </c>
      <c r="AJ113" s="286"/>
    </row>
    <row r="114" spans="1:36" ht="14.25">
      <c r="A114" s="25">
        <v>40377</v>
      </c>
      <c r="B114" s="24" t="s">
        <v>789</v>
      </c>
      <c r="C114" s="13" t="s">
        <v>1682</v>
      </c>
      <c r="D114" s="13">
        <v>5</v>
      </c>
      <c r="E114" s="266" t="s">
        <v>790</v>
      </c>
      <c r="F114" s="84">
        <v>0.8576388888888888</v>
      </c>
      <c r="G114" s="85" t="s">
        <v>678</v>
      </c>
      <c r="H114" s="85" t="s">
        <v>679</v>
      </c>
      <c r="I114" s="86">
        <v>2.626834</v>
      </c>
      <c r="J114" s="86">
        <v>0.756508</v>
      </c>
      <c r="K114" s="86">
        <v>0.109255</v>
      </c>
      <c r="L114" s="189">
        <v>3.590777175194529</v>
      </c>
      <c r="M114" s="189">
        <v>0.01678811601037491</v>
      </c>
      <c r="N114" s="189">
        <v>0.11504494223060598</v>
      </c>
      <c r="O114" s="189">
        <v>0.04518887054939873</v>
      </c>
      <c r="P114" s="189">
        <v>0.12637434567319028</v>
      </c>
      <c r="Q114" s="189">
        <v>0.16716631142588614</v>
      </c>
      <c r="R114" s="189">
        <v>0.023165887654403867</v>
      </c>
      <c r="S114" s="189">
        <v>0.04650982226772288</v>
      </c>
      <c r="T114" s="189">
        <v>0</v>
      </c>
      <c r="U114" s="189">
        <v>0</v>
      </c>
      <c r="V114" s="189">
        <v>0.005614767212917263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68">
        <f>SUM(L114:AA114)</f>
        <v>4.13663023821903</v>
      </c>
      <c r="AC114" s="252">
        <f>SUM(Q114:AA114)</f>
        <v>0.24245678856093014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286"/>
    </row>
    <row r="115" spans="1:36" ht="14.25">
      <c r="A115" s="25">
        <v>40377</v>
      </c>
      <c r="B115" s="24" t="s">
        <v>791</v>
      </c>
      <c r="C115" s="13" t="s">
        <v>1138</v>
      </c>
      <c r="D115" s="13">
        <v>3</v>
      </c>
      <c r="E115" s="266" t="s">
        <v>792</v>
      </c>
      <c r="F115" s="84">
        <v>0.8611111111111112</v>
      </c>
      <c r="G115" s="85" t="s">
        <v>680</v>
      </c>
      <c r="H115" s="85" t="s">
        <v>679</v>
      </c>
      <c r="I115" s="86">
        <v>2.631076</v>
      </c>
      <c r="J115" s="86">
        <v>0.756496</v>
      </c>
      <c r="K115" s="86">
        <v>0.10013</v>
      </c>
      <c r="L115" s="189">
        <v>0.1339042584244154</v>
      </c>
      <c r="M115" s="189">
        <v>0.025986929588427982</v>
      </c>
      <c r="N115" s="189">
        <v>0.029410534167936948</v>
      </c>
      <c r="O115" s="189">
        <v>0.01075779197612947</v>
      </c>
      <c r="P115" s="189">
        <v>0</v>
      </c>
      <c r="Q115" s="189">
        <v>0.004883153019741744</v>
      </c>
      <c r="R115" s="189">
        <v>0.03473353832803554</v>
      </c>
      <c r="S115" s="189">
        <v>0.10151443609164394</v>
      </c>
      <c r="T115" s="189">
        <v>0.07161957762287892</v>
      </c>
      <c r="U115" s="189">
        <v>0.04713265546741622</v>
      </c>
      <c r="V115" s="189">
        <v>0.01412654886543732</v>
      </c>
      <c r="W115" s="189">
        <v>0.029411011572303924</v>
      </c>
      <c r="X115" s="189">
        <v>0.030482081875626017</v>
      </c>
      <c r="Y115" s="189">
        <v>0.0034866957809449248</v>
      </c>
      <c r="Z115" s="189">
        <v>0.009543940237127306</v>
      </c>
      <c r="AA115" s="189">
        <v>0</v>
      </c>
      <c r="AB115" s="68">
        <f>SUM(L115:AA115)</f>
        <v>0.5469931530180658</v>
      </c>
      <c r="AC115" s="252">
        <f>SUM(Q115:AA115)</f>
        <v>0.3469336388611558</v>
      </c>
      <c r="AD115" s="43">
        <v>10.978494234038942</v>
      </c>
      <c r="AE115" s="43">
        <v>1.8757623672916197</v>
      </c>
      <c r="AF115" s="43">
        <v>2.449404761904762</v>
      </c>
      <c r="AG115" s="43">
        <v>1.2612393681652492</v>
      </c>
      <c r="AH115" s="43">
        <v>1.6469494047619047</v>
      </c>
      <c r="AI115" s="43">
        <v>1.6509234991628985</v>
      </c>
      <c r="AJ115" s="286"/>
    </row>
    <row r="116" spans="1:36" ht="14.25">
      <c r="A116" s="25">
        <v>40377</v>
      </c>
      <c r="B116" s="24" t="s">
        <v>793</v>
      </c>
      <c r="C116" s="13" t="s">
        <v>1682</v>
      </c>
      <c r="D116" s="13">
        <v>0</v>
      </c>
      <c r="E116" s="266" t="s">
        <v>794</v>
      </c>
      <c r="F116" s="84">
        <v>0.8652777777777777</v>
      </c>
      <c r="G116" s="85" t="s">
        <v>681</v>
      </c>
      <c r="H116" s="85" t="s">
        <v>682</v>
      </c>
      <c r="I116" s="86">
        <v>2.631076</v>
      </c>
      <c r="J116" s="86">
        <v>0.756496</v>
      </c>
      <c r="K116" s="86">
        <v>0.10013</v>
      </c>
      <c r="L116" s="189">
        <v>9.490647553957984</v>
      </c>
      <c r="M116" s="189">
        <v>0.0353556524886299</v>
      </c>
      <c r="N116" s="189">
        <v>0.2800358145261043</v>
      </c>
      <c r="O116" s="189">
        <v>0.11511419513974787</v>
      </c>
      <c r="P116" s="189">
        <v>0.12974453079918427</v>
      </c>
      <c r="Q116" s="189">
        <v>0.30569609108786044</v>
      </c>
      <c r="R116" s="189">
        <v>0.03705214134530225</v>
      </c>
      <c r="S116" s="189">
        <v>0.08869157272167764</v>
      </c>
      <c r="T116" s="189">
        <v>0.050860876352882896</v>
      </c>
      <c r="U116" s="189">
        <v>0.06982930783433658</v>
      </c>
      <c r="V116" s="189">
        <v>0.009262219088367963</v>
      </c>
      <c r="W116" s="189">
        <v>0.025033836796270317</v>
      </c>
      <c r="X116" s="189">
        <v>0.026981246909593627</v>
      </c>
      <c r="Y116" s="189">
        <v>0.004494385817433988</v>
      </c>
      <c r="Z116" s="189">
        <v>0.008741049581938545</v>
      </c>
      <c r="AA116" s="189">
        <v>0.01940017563084498</v>
      </c>
      <c r="AB116" s="68">
        <f>SUM(L116:AA116)</f>
        <v>10.696940650078162</v>
      </c>
      <c r="AC116" s="252">
        <f>SUM(Q116:AA116)</f>
        <v>0.6460429031665093</v>
      </c>
      <c r="AD116" s="43">
        <v>20.97505634938513</v>
      </c>
      <c r="AE116" s="43">
        <v>1.8109272664598415</v>
      </c>
      <c r="AF116" s="43">
        <v>2.3229657555765</v>
      </c>
      <c r="AG116" s="43">
        <v>1.4210170408439275</v>
      </c>
      <c r="AH116" s="43">
        <v>1.822808671065033</v>
      </c>
      <c r="AI116" s="43">
        <v>4.490596649110474</v>
      </c>
      <c r="AJ116" s="286"/>
    </row>
    <row r="117" spans="1:36" ht="14.25">
      <c r="A117" s="25">
        <v>40377</v>
      </c>
      <c r="B117" s="24" t="s">
        <v>795</v>
      </c>
      <c r="C117" s="13" t="s">
        <v>1138</v>
      </c>
      <c r="D117" s="13">
        <v>3</v>
      </c>
      <c r="E117" s="266" t="s">
        <v>701</v>
      </c>
      <c r="F117" s="84">
        <v>0.9555555555555556</v>
      </c>
      <c r="G117" s="85" t="s">
        <v>683</v>
      </c>
      <c r="H117" s="85" t="s">
        <v>684</v>
      </c>
      <c r="I117" s="85">
        <v>2.599238</v>
      </c>
      <c r="J117" s="85">
        <v>0.732077</v>
      </c>
      <c r="K117" s="85">
        <v>0.10079</v>
      </c>
      <c r="L117" s="189">
        <v>0.017394356618993315</v>
      </c>
      <c r="M117" s="189">
        <v>0.014695232316046076</v>
      </c>
      <c r="N117" s="189">
        <v>0.017094453918665844</v>
      </c>
      <c r="O117" s="189">
        <v>0.0072119458888272765</v>
      </c>
      <c r="P117" s="189">
        <v>0.050940615812766134</v>
      </c>
      <c r="Q117" s="189">
        <v>0.004768504770696341</v>
      </c>
      <c r="R117" s="189">
        <v>0.010225892969804721</v>
      </c>
      <c r="S117" s="189">
        <v>0.015584869250568527</v>
      </c>
      <c r="T117" s="189">
        <v>0.08247813411078717</v>
      </c>
      <c r="U117" s="189">
        <v>0.06687537178415599</v>
      </c>
      <c r="V117" s="189">
        <v>0.008043317994782117</v>
      </c>
      <c r="W117" s="189">
        <v>0.038959587719842315</v>
      </c>
      <c r="X117" s="189">
        <v>0.05600393971250619</v>
      </c>
      <c r="Y117" s="189">
        <v>0</v>
      </c>
      <c r="Z117" s="189">
        <v>0.01265935131432518</v>
      </c>
      <c r="AA117" s="189">
        <v>0</v>
      </c>
      <c r="AB117" s="68">
        <f>SUM(L117:AA117)</f>
        <v>0.4029355741827672</v>
      </c>
      <c r="AC117" s="252">
        <f>SUM(Q117:AA117)</f>
        <v>0.2955989696274685</v>
      </c>
      <c r="AD117" s="43">
        <v>21.583147283456675</v>
      </c>
      <c r="AE117" s="43">
        <v>2.0644395938122804</v>
      </c>
      <c r="AF117" s="43">
        <v>2.381149806522941</v>
      </c>
      <c r="AG117" s="43">
        <v>1.2625072547881602</v>
      </c>
      <c r="AH117" s="43">
        <v>1.4561912658927585</v>
      </c>
      <c r="AI117" s="43">
        <v>2.386219055390843</v>
      </c>
      <c r="AJ117" s="286"/>
    </row>
    <row r="118" spans="1:35" s="18" customFormat="1" ht="14.25">
      <c r="A118" s="269">
        <v>40378</v>
      </c>
      <c r="B118" s="33" t="s">
        <v>1574</v>
      </c>
      <c r="C118" s="292" t="s">
        <v>1629</v>
      </c>
      <c r="D118" s="336">
        <v>10</v>
      </c>
      <c r="E118" s="159" t="s">
        <v>1345</v>
      </c>
      <c r="F118" s="34">
        <v>0.6833333333333332</v>
      </c>
      <c r="G118" s="157" t="s">
        <v>1578</v>
      </c>
      <c r="H118" s="157" t="s">
        <v>1579</v>
      </c>
      <c r="I118" s="166">
        <v>2.504275</v>
      </c>
      <c r="J118" s="166">
        <v>0.721055</v>
      </c>
      <c r="K118" s="166">
        <v>0.109341</v>
      </c>
      <c r="L118" s="68">
        <v>10.776619456225031</v>
      </c>
      <c r="M118" s="68">
        <v>0.0325715696792843</v>
      </c>
      <c r="N118" s="68">
        <v>0.20305645386639692</v>
      </c>
      <c r="O118" s="68">
        <v>0.11949532226778255</v>
      </c>
      <c r="P118" s="68">
        <v>0.07519279072606244</v>
      </c>
      <c r="Q118" s="68">
        <v>0.26187702977927013</v>
      </c>
      <c r="R118" s="68">
        <v>0.025097757052950535</v>
      </c>
      <c r="S118" s="68">
        <v>0.05866615815699319</v>
      </c>
      <c r="T118" s="68">
        <v>0.016192101324484218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f>SUM(L118:AA118)</f>
        <v>11.568768639078257</v>
      </c>
      <c r="AC118" s="293">
        <f>SUM(Q118:AA118)</f>
        <v>0.36183304631369806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8">
        <v>0</v>
      </c>
    </row>
    <row r="119" spans="1:35" s="18" customFormat="1" ht="14.25">
      <c r="A119" s="269">
        <v>40378</v>
      </c>
      <c r="B119" s="33" t="s">
        <v>1575</v>
      </c>
      <c r="C119" s="292" t="s">
        <v>1629</v>
      </c>
      <c r="D119" s="336">
        <v>5</v>
      </c>
      <c r="E119" s="159" t="s">
        <v>1346</v>
      </c>
      <c r="F119" s="34">
        <v>0.6958333333333333</v>
      </c>
      <c r="G119" s="157" t="s">
        <v>1580</v>
      </c>
      <c r="H119" s="157" t="s">
        <v>1581</v>
      </c>
      <c r="I119" s="166">
        <v>2.730898</v>
      </c>
      <c r="J119" s="166">
        <v>1.193968</v>
      </c>
      <c r="K119" s="166">
        <v>0.131207</v>
      </c>
      <c r="L119" s="68">
        <v>8.020594573149964</v>
      </c>
      <c r="M119" s="68">
        <v>0.032036878863299034</v>
      </c>
      <c r="N119" s="68">
        <v>0.1765175227834574</v>
      </c>
      <c r="O119" s="68">
        <v>0.09942638447416763</v>
      </c>
      <c r="P119" s="68">
        <v>0.09494398455654264</v>
      </c>
      <c r="Q119" s="68">
        <v>0.2980377036521026</v>
      </c>
      <c r="R119" s="68">
        <v>0.03757834227053532</v>
      </c>
      <c r="S119" s="68">
        <v>0.08949595260852895</v>
      </c>
      <c r="T119" s="68">
        <v>0.017214590049735124</v>
      </c>
      <c r="U119" s="68">
        <v>0.031167992396628166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f>SUM(L119:AA119)</f>
        <v>8.89701392480496</v>
      </c>
      <c r="AC119" s="293">
        <f>SUM(Q119:AA119)</f>
        <v>0.4734945809775301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8">
        <v>0</v>
      </c>
    </row>
    <row r="120" spans="1:35" s="18" customFormat="1" ht="14.25">
      <c r="A120" s="269">
        <v>40378</v>
      </c>
      <c r="B120" s="33" t="s">
        <v>1577</v>
      </c>
      <c r="C120" s="292" t="s">
        <v>52</v>
      </c>
      <c r="D120" s="336">
        <v>0</v>
      </c>
      <c r="E120" s="159" t="s">
        <v>1348</v>
      </c>
      <c r="F120" s="34">
        <v>0.70625</v>
      </c>
      <c r="G120" s="157" t="s">
        <v>1583</v>
      </c>
      <c r="H120" s="157" t="s">
        <v>1584</v>
      </c>
      <c r="I120" s="166">
        <v>2.795617</v>
      </c>
      <c r="J120" s="166">
        <v>1.346442</v>
      </c>
      <c r="K120" s="166">
        <v>0.148214</v>
      </c>
      <c r="L120" s="293">
        <v>0.0725988663182228</v>
      </c>
      <c r="M120" s="293">
        <v>0.008689212205825355</v>
      </c>
      <c r="N120" s="293">
        <v>0.05420564340078226</v>
      </c>
      <c r="O120" s="293">
        <v>0.010808057121708837</v>
      </c>
      <c r="P120" s="293">
        <v>0</v>
      </c>
      <c r="Q120" s="293">
        <v>0.016326525094959382</v>
      </c>
      <c r="R120" s="293">
        <v>0.015088793779315752</v>
      </c>
      <c r="S120" s="293">
        <v>0</v>
      </c>
      <c r="T120" s="293">
        <v>0</v>
      </c>
      <c r="U120" s="293">
        <v>0</v>
      </c>
      <c r="V120" s="293">
        <v>0.014971209640904183</v>
      </c>
      <c r="W120" s="293">
        <v>0</v>
      </c>
      <c r="X120" s="293">
        <v>0</v>
      </c>
      <c r="Y120" s="293">
        <v>0</v>
      </c>
      <c r="Z120" s="293">
        <v>0</v>
      </c>
      <c r="AA120" s="293">
        <v>0</v>
      </c>
      <c r="AB120" s="68">
        <f>SUM(L120:AA120)</f>
        <v>0.19268830756171856</v>
      </c>
      <c r="AC120" s="293">
        <f>SUM(Q120:AA120)</f>
        <v>0.04638652851517932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8">
        <v>0</v>
      </c>
    </row>
    <row r="121" spans="1:35" s="18" customFormat="1" ht="14.25">
      <c r="A121" s="269">
        <v>40378</v>
      </c>
      <c r="B121" s="33" t="s">
        <v>1576</v>
      </c>
      <c r="C121" s="292" t="s">
        <v>1629</v>
      </c>
      <c r="D121" s="336">
        <v>0</v>
      </c>
      <c r="E121" s="159" t="s">
        <v>1347</v>
      </c>
      <c r="F121" s="34">
        <v>0.7083333333333334</v>
      </c>
      <c r="G121" s="157" t="s">
        <v>1582</v>
      </c>
      <c r="H121" s="157" t="s">
        <v>1579</v>
      </c>
      <c r="I121" s="166">
        <v>2.795617</v>
      </c>
      <c r="J121" s="166">
        <v>1.346442</v>
      </c>
      <c r="K121" s="166">
        <v>0.148214</v>
      </c>
      <c r="L121" s="294">
        <v>9.060592030379679</v>
      </c>
      <c r="M121" s="294">
        <v>0.042104553243347796</v>
      </c>
      <c r="N121" s="294">
        <v>0.21154016248470095</v>
      </c>
      <c r="O121" s="294">
        <v>0.10764835127551096</v>
      </c>
      <c r="P121" s="294">
        <v>0.07839168680065683</v>
      </c>
      <c r="Q121" s="295">
        <v>0.3055461380472347</v>
      </c>
      <c r="R121" s="295">
        <v>0.036304569734884044</v>
      </c>
      <c r="S121" s="295">
        <v>0.0920937888173295</v>
      </c>
      <c r="T121" s="295">
        <v>0.019125572395472492</v>
      </c>
      <c r="U121" s="295">
        <v>0</v>
      </c>
      <c r="V121" s="295">
        <v>0</v>
      </c>
      <c r="W121" s="295">
        <v>0</v>
      </c>
      <c r="X121" s="295">
        <v>0</v>
      </c>
      <c r="Y121" s="273">
        <v>0</v>
      </c>
      <c r="Z121" s="273">
        <v>0</v>
      </c>
      <c r="AA121" s="273">
        <v>0</v>
      </c>
      <c r="AB121" s="68">
        <f>SUM(L121:AA121)</f>
        <v>9.953346853178818</v>
      </c>
      <c r="AC121" s="293">
        <f>SUM(Q121:AA121)</f>
        <v>0.4530700689949207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8">
        <v>0</v>
      </c>
    </row>
    <row r="122" spans="1:35" s="18" customFormat="1" ht="14.25">
      <c r="A122" s="269">
        <v>40381</v>
      </c>
      <c r="B122" s="33" t="s">
        <v>1585</v>
      </c>
      <c r="C122" s="261" t="s">
        <v>1630</v>
      </c>
      <c r="D122" s="270">
        <v>120</v>
      </c>
      <c r="E122" s="159" t="s">
        <v>1349</v>
      </c>
      <c r="F122" s="34">
        <v>0.6763888888888889</v>
      </c>
      <c r="G122" s="157" t="s">
        <v>1604</v>
      </c>
      <c r="H122" s="157" t="s">
        <v>1605</v>
      </c>
      <c r="I122" s="33">
        <v>2.241866</v>
      </c>
      <c r="J122" s="33">
        <v>0.349064</v>
      </c>
      <c r="K122" s="33">
        <v>0.077716</v>
      </c>
      <c r="L122" s="293">
        <v>8.212236490682235</v>
      </c>
      <c r="M122" s="293">
        <v>0.03008612454965894</v>
      </c>
      <c r="N122" s="293">
        <v>0.2528701300252203</v>
      </c>
      <c r="O122" s="293">
        <v>0.10602688301814092</v>
      </c>
      <c r="P122" s="293">
        <v>0.0972896301017588</v>
      </c>
      <c r="Q122" s="293">
        <v>0.2220409380439608</v>
      </c>
      <c r="R122" s="293">
        <v>0.026067939396061626</v>
      </c>
      <c r="S122" s="293">
        <v>0.04711600392640144</v>
      </c>
      <c r="T122" s="293">
        <v>0</v>
      </c>
      <c r="U122" s="293">
        <v>0</v>
      </c>
      <c r="V122" s="293">
        <v>0</v>
      </c>
      <c r="W122" s="293">
        <v>0</v>
      </c>
      <c r="X122" s="293">
        <v>0</v>
      </c>
      <c r="Y122" s="293">
        <v>0</v>
      </c>
      <c r="Z122" s="293">
        <v>0</v>
      </c>
      <c r="AA122" s="293">
        <v>0</v>
      </c>
      <c r="AB122" s="68">
        <f>SUM(L122:AA122)</f>
        <v>8.993734139743436</v>
      </c>
      <c r="AC122" s="293">
        <f>SUM(Q122:AA122)</f>
        <v>0.29522488136642383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8">
        <v>0</v>
      </c>
    </row>
    <row r="123" spans="1:35" s="18" customFormat="1" ht="14.25">
      <c r="A123" s="269">
        <v>40381</v>
      </c>
      <c r="B123" s="33" t="s">
        <v>1586</v>
      </c>
      <c r="C123" s="261" t="s">
        <v>1630</v>
      </c>
      <c r="D123" s="270">
        <v>10</v>
      </c>
      <c r="E123" s="159" t="s">
        <v>1350</v>
      </c>
      <c r="F123" s="34">
        <v>0.7222222222222222</v>
      </c>
      <c r="G123" s="157" t="s">
        <v>1606</v>
      </c>
      <c r="H123" s="157" t="s">
        <v>1607</v>
      </c>
      <c r="I123" s="33">
        <v>2.44934</v>
      </c>
      <c r="J123" s="33">
        <v>0.559707</v>
      </c>
      <c r="K123" s="33">
        <v>0.121493</v>
      </c>
      <c r="L123" s="293">
        <v>12.121772563323354</v>
      </c>
      <c r="M123" s="293">
        <v>0.038457535081970994</v>
      </c>
      <c r="N123" s="293">
        <v>0.33972127311869643</v>
      </c>
      <c r="O123" s="293">
        <v>0.14529768924688838</v>
      </c>
      <c r="P123" s="293">
        <v>0.13366761175772007</v>
      </c>
      <c r="Q123" s="293">
        <v>0.3251904631772977</v>
      </c>
      <c r="R123" s="293">
        <v>0.03296491876714678</v>
      </c>
      <c r="S123" s="293">
        <v>0.0752301686814129</v>
      </c>
      <c r="T123" s="293">
        <v>0</v>
      </c>
      <c r="U123" s="293">
        <v>0</v>
      </c>
      <c r="V123" s="293">
        <v>0</v>
      </c>
      <c r="W123" s="293">
        <v>0</v>
      </c>
      <c r="X123" s="293">
        <v>0</v>
      </c>
      <c r="Y123" s="293">
        <v>0</v>
      </c>
      <c r="Z123" s="293">
        <v>0</v>
      </c>
      <c r="AA123" s="293">
        <v>0</v>
      </c>
      <c r="AB123" s="68">
        <f>SUM(L123:AA123)</f>
        <v>13.21230222315449</v>
      </c>
      <c r="AC123" s="293">
        <f>SUM(Q123:AA123)</f>
        <v>0.43338555062585743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8">
        <v>0</v>
      </c>
    </row>
    <row r="124" spans="1:35" s="18" customFormat="1" ht="14.25">
      <c r="A124" s="269">
        <v>40381</v>
      </c>
      <c r="B124" s="33" t="s">
        <v>1587</v>
      </c>
      <c r="C124" s="261" t="s">
        <v>1630</v>
      </c>
      <c r="D124" s="270">
        <v>5</v>
      </c>
      <c r="E124" s="159" t="s">
        <v>1351</v>
      </c>
      <c r="F124" s="34">
        <v>0.7326388888888888</v>
      </c>
      <c r="G124" s="157" t="s">
        <v>1390</v>
      </c>
      <c r="H124" s="157" t="s">
        <v>1607</v>
      </c>
      <c r="I124" s="33">
        <v>2.506417</v>
      </c>
      <c r="J124" s="33">
        <v>0.582844</v>
      </c>
      <c r="K124" s="33">
        <v>0.123882</v>
      </c>
      <c r="L124" s="293">
        <v>9.563600358246033</v>
      </c>
      <c r="M124" s="293">
        <v>0.0357958098035155</v>
      </c>
      <c r="N124" s="293">
        <v>0.27379082994011616</v>
      </c>
      <c r="O124" s="293">
        <v>0.12061454535029209</v>
      </c>
      <c r="P124" s="293">
        <v>0.11783417533305444</v>
      </c>
      <c r="Q124" s="293">
        <v>0.317732060674431</v>
      </c>
      <c r="R124" s="293">
        <v>0.03522797360450676</v>
      </c>
      <c r="S124" s="293">
        <v>0.08207839173465116</v>
      </c>
      <c r="T124" s="293">
        <v>0.01891720872014928</v>
      </c>
      <c r="U124" s="293">
        <v>0</v>
      </c>
      <c r="V124" s="293">
        <v>0</v>
      </c>
      <c r="W124" s="293">
        <v>0</v>
      </c>
      <c r="X124" s="293">
        <v>0</v>
      </c>
      <c r="Y124" s="293">
        <v>0</v>
      </c>
      <c r="Z124" s="293">
        <v>0</v>
      </c>
      <c r="AA124" s="293">
        <v>0</v>
      </c>
      <c r="AB124" s="68">
        <f>SUM(L124:AA124)</f>
        <v>10.565591353406749</v>
      </c>
      <c r="AC124" s="293">
        <f>SUM(Q124:AA124)</f>
        <v>0.4539556347337382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8">
        <v>0</v>
      </c>
    </row>
    <row r="125" spans="1:35" s="18" customFormat="1" ht="14.25">
      <c r="A125" s="269">
        <v>40381</v>
      </c>
      <c r="B125" s="33" t="s">
        <v>1588</v>
      </c>
      <c r="C125" s="261" t="s">
        <v>1630</v>
      </c>
      <c r="D125" s="270">
        <v>0</v>
      </c>
      <c r="E125" s="159" t="s">
        <v>1352</v>
      </c>
      <c r="F125" s="34">
        <v>0.7409722222222223</v>
      </c>
      <c r="G125" s="157" t="s">
        <v>1604</v>
      </c>
      <c r="H125" s="157" t="s">
        <v>1607</v>
      </c>
      <c r="I125" s="166">
        <v>2.610122</v>
      </c>
      <c r="J125" s="166">
        <v>0.76267</v>
      </c>
      <c r="K125" s="166">
        <v>0.131214</v>
      </c>
      <c r="L125" s="293">
        <v>7.492460338039129</v>
      </c>
      <c r="M125" s="293">
        <v>0.03167779177482044</v>
      </c>
      <c r="N125" s="293">
        <v>0.21445612618869975</v>
      </c>
      <c r="O125" s="293">
        <v>0.08342239188508489</v>
      </c>
      <c r="P125" s="293">
        <v>0.12453410770439868</v>
      </c>
      <c r="Q125" s="293">
        <v>0.32639370929048395</v>
      </c>
      <c r="R125" s="293">
        <v>0.04367040072175024</v>
      </c>
      <c r="S125" s="293">
        <v>0.08239401001975245</v>
      </c>
      <c r="T125" s="293">
        <v>0</v>
      </c>
      <c r="U125" s="293">
        <v>0</v>
      </c>
      <c r="V125" s="293">
        <v>0</v>
      </c>
      <c r="W125" s="293">
        <v>0</v>
      </c>
      <c r="X125" s="293">
        <v>0</v>
      </c>
      <c r="Y125" s="293">
        <v>0</v>
      </c>
      <c r="Z125" s="293">
        <v>0</v>
      </c>
      <c r="AA125" s="293">
        <v>0</v>
      </c>
      <c r="AB125" s="68">
        <f>SUM(L125:AA125)</f>
        <v>8.39900887562412</v>
      </c>
      <c r="AC125" s="293">
        <f>SUM(Q125:AA125)</f>
        <v>0.4524581200319866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8">
        <v>0</v>
      </c>
    </row>
    <row r="126" spans="1:35" s="18" customFormat="1" ht="14.25">
      <c r="A126" s="269">
        <v>40385</v>
      </c>
      <c r="B126" s="33" t="s">
        <v>1589</v>
      </c>
      <c r="C126" s="261" t="s">
        <v>1355</v>
      </c>
      <c r="D126" s="270">
        <v>3</v>
      </c>
      <c r="E126" s="159" t="s">
        <v>1341</v>
      </c>
      <c r="F126" s="34">
        <v>0.76875</v>
      </c>
      <c r="G126" s="157" t="s">
        <v>1391</v>
      </c>
      <c r="H126" s="157" t="s">
        <v>1392</v>
      </c>
      <c r="I126" s="33">
        <v>2.483538</v>
      </c>
      <c r="J126" s="33">
        <v>0.518696</v>
      </c>
      <c r="K126" s="33">
        <v>0.127505</v>
      </c>
      <c r="L126" s="293">
        <v>0.34063426841045313</v>
      </c>
      <c r="M126" s="293">
        <v>0.0038234169676379624</v>
      </c>
      <c r="N126" s="293">
        <v>0.014215222821619055</v>
      </c>
      <c r="O126" s="293">
        <v>0.004985772547298619</v>
      </c>
      <c r="P126" s="293">
        <v>0</v>
      </c>
      <c r="Q126" s="293">
        <v>0.01905350840121929</v>
      </c>
      <c r="R126" s="293">
        <v>0</v>
      </c>
      <c r="S126" s="293">
        <v>0</v>
      </c>
      <c r="T126" s="293">
        <v>0</v>
      </c>
      <c r="U126" s="293">
        <v>0</v>
      </c>
      <c r="V126" s="293">
        <v>0</v>
      </c>
      <c r="W126" s="293">
        <v>0</v>
      </c>
      <c r="X126" s="293">
        <v>0</v>
      </c>
      <c r="Y126" s="293">
        <v>0</v>
      </c>
      <c r="Z126" s="293">
        <v>0</v>
      </c>
      <c r="AA126" s="293">
        <v>0</v>
      </c>
      <c r="AB126" s="68">
        <f>SUM(L126:AA126)</f>
        <v>0.382712189148228</v>
      </c>
      <c r="AC126" s="293">
        <f>SUM(Q126:AA126)</f>
        <v>0.01905350840121929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8">
        <v>0</v>
      </c>
    </row>
    <row r="127" spans="1:35" s="18" customFormat="1" ht="14.25">
      <c r="A127" s="269">
        <v>40385</v>
      </c>
      <c r="B127" s="33" t="s">
        <v>1590</v>
      </c>
      <c r="C127" s="261" t="s">
        <v>1355</v>
      </c>
      <c r="D127" s="270">
        <v>3</v>
      </c>
      <c r="E127" s="159" t="s">
        <v>1342</v>
      </c>
      <c r="F127" s="34">
        <v>0.8256944444444444</v>
      </c>
      <c r="G127" s="157" t="s">
        <v>1393</v>
      </c>
      <c r="H127" s="157" t="s">
        <v>1394</v>
      </c>
      <c r="I127" s="33">
        <v>2.4255</v>
      </c>
      <c r="J127" s="33">
        <v>0.4583</v>
      </c>
      <c r="K127" s="33">
        <v>0.11781</v>
      </c>
      <c r="L127" s="293">
        <v>0.3285991853151308</v>
      </c>
      <c r="M127" s="293">
        <v>0.0026803058396882616</v>
      </c>
      <c r="N127" s="293">
        <v>0.013049307952853511</v>
      </c>
      <c r="O127" s="293">
        <v>0.005137905120968405</v>
      </c>
      <c r="P127" s="293">
        <v>0</v>
      </c>
      <c r="Q127" s="293">
        <v>0.02124751316162854</v>
      </c>
      <c r="R127" s="293">
        <v>0.006952090000476194</v>
      </c>
      <c r="S127" s="293">
        <v>0.010202417792906622</v>
      </c>
      <c r="T127" s="293">
        <v>0</v>
      </c>
      <c r="U127" s="293">
        <v>0</v>
      </c>
      <c r="V127" s="293">
        <v>0</v>
      </c>
      <c r="W127" s="293">
        <v>0</v>
      </c>
      <c r="X127" s="293">
        <v>0</v>
      </c>
      <c r="Y127" s="293">
        <v>0</v>
      </c>
      <c r="Z127" s="293">
        <v>0</v>
      </c>
      <c r="AA127" s="293">
        <v>0</v>
      </c>
      <c r="AB127" s="68">
        <f>SUM(L127:AA127)</f>
        <v>0.3878687251836524</v>
      </c>
      <c r="AC127" s="293">
        <f>SUM(Q127:AA127)</f>
        <v>0.03840202095501136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8">
        <v>0</v>
      </c>
    </row>
    <row r="128" spans="1:35" s="18" customFormat="1" ht="14.25">
      <c r="A128" s="269">
        <v>40386</v>
      </c>
      <c r="B128" s="33" t="s">
        <v>1591</v>
      </c>
      <c r="C128" s="261" t="s">
        <v>1355</v>
      </c>
      <c r="D128" s="270">
        <v>3</v>
      </c>
      <c r="E128" s="159" t="s">
        <v>1420</v>
      </c>
      <c r="F128" s="34">
        <v>0.07152777777777779</v>
      </c>
      <c r="G128" s="157" t="s">
        <v>1395</v>
      </c>
      <c r="H128" s="157" t="s">
        <v>1396</v>
      </c>
      <c r="I128" s="33">
        <v>2.275731</v>
      </c>
      <c r="J128" s="33">
        <v>0.287429</v>
      </c>
      <c r="K128" s="33">
        <v>0.102067</v>
      </c>
      <c r="L128" s="184">
        <v>0.31369944379559656</v>
      </c>
      <c r="M128" s="184">
        <v>0.002228306218938676</v>
      </c>
      <c r="N128" s="184">
        <v>0.013331909236925676</v>
      </c>
      <c r="O128" s="184">
        <v>0.0048579016374112665</v>
      </c>
      <c r="P128" s="184">
        <v>0</v>
      </c>
      <c r="Q128" s="184">
        <v>0.017832596723897077</v>
      </c>
      <c r="R128" s="184">
        <v>0.004924041279443953</v>
      </c>
      <c r="S128" s="184">
        <v>0.006310776639481604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4">
        <v>0</v>
      </c>
      <c r="AB128" s="68">
        <f>SUM(L128:AA128)</f>
        <v>0.3631849755316948</v>
      </c>
      <c r="AC128" s="293">
        <f>SUM(Q128:AA128)</f>
        <v>0.029067414642822635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8">
        <v>0</v>
      </c>
    </row>
    <row r="129" spans="1:35" s="18" customFormat="1" ht="14.25">
      <c r="A129" s="269">
        <v>40386</v>
      </c>
      <c r="B129" s="33" t="s">
        <v>1592</v>
      </c>
      <c r="C129" s="261" t="s">
        <v>1355</v>
      </c>
      <c r="D129" s="270">
        <v>3</v>
      </c>
      <c r="E129" s="159" t="s">
        <v>1421</v>
      </c>
      <c r="F129" s="34">
        <v>0.15416666666666667</v>
      </c>
      <c r="G129" s="157" t="s">
        <v>1397</v>
      </c>
      <c r="H129" s="157" t="s">
        <v>1398</v>
      </c>
      <c r="I129" s="33">
        <v>2.296288</v>
      </c>
      <c r="J129" s="33">
        <v>0.319929</v>
      </c>
      <c r="K129" s="33">
        <v>0.115419</v>
      </c>
      <c r="L129" s="184">
        <v>0.2728456627285224</v>
      </c>
      <c r="M129" s="184">
        <v>0.0016844879325129422</v>
      </c>
      <c r="N129" s="184">
        <v>0.009149464994366108</v>
      </c>
      <c r="O129" s="184">
        <v>0.004023270319579625</v>
      </c>
      <c r="P129" s="184">
        <v>0</v>
      </c>
      <c r="Q129" s="184">
        <v>0.01837438296471221</v>
      </c>
      <c r="R129" s="184">
        <v>0.0053259143918253475</v>
      </c>
      <c r="S129" s="184">
        <v>0</v>
      </c>
      <c r="T129" s="184">
        <v>0</v>
      </c>
      <c r="U129" s="184">
        <v>0</v>
      </c>
      <c r="V129" s="184">
        <v>0</v>
      </c>
      <c r="W129" s="184">
        <v>0</v>
      </c>
      <c r="X129" s="184">
        <v>0</v>
      </c>
      <c r="Y129" s="184">
        <v>0</v>
      </c>
      <c r="Z129" s="184">
        <v>0</v>
      </c>
      <c r="AA129" s="184">
        <v>0</v>
      </c>
      <c r="AB129" s="68">
        <f>SUM(L129:AA129)</f>
        <v>0.3114031833315186</v>
      </c>
      <c r="AC129" s="293">
        <f>SUM(Q129:AA129)</f>
        <v>0.02370029735653756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8">
        <v>0</v>
      </c>
    </row>
    <row r="130" spans="1:35" s="18" customFormat="1" ht="14.25">
      <c r="A130" s="269">
        <v>40386</v>
      </c>
      <c r="B130" s="33" t="s">
        <v>1593</v>
      </c>
      <c r="C130" s="261" t="s">
        <v>1355</v>
      </c>
      <c r="D130" s="270">
        <v>3</v>
      </c>
      <c r="E130" s="159" t="s">
        <v>1422</v>
      </c>
      <c r="F130" s="34">
        <v>0.3090277777777778</v>
      </c>
      <c r="G130" s="157" t="s">
        <v>1399</v>
      </c>
      <c r="H130" s="157" t="s">
        <v>1400</v>
      </c>
      <c r="I130" s="33">
        <v>2.325942</v>
      </c>
      <c r="J130" s="33">
        <v>0.313851</v>
      </c>
      <c r="K130" s="33">
        <v>0.115407</v>
      </c>
      <c r="L130" s="184">
        <v>0.32542607226122955</v>
      </c>
      <c r="M130" s="184">
        <v>0.001973016247225513</v>
      </c>
      <c r="N130" s="184">
        <v>0.011922566111628435</v>
      </c>
      <c r="O130" s="184">
        <v>0.006203514102658329</v>
      </c>
      <c r="P130" s="184">
        <v>0</v>
      </c>
      <c r="Q130" s="184">
        <v>0.017975003898826402</v>
      </c>
      <c r="R130" s="184">
        <v>0.00455570903453909</v>
      </c>
      <c r="S130" s="184">
        <v>0.00554156535565921</v>
      </c>
      <c r="T130" s="184">
        <v>0</v>
      </c>
      <c r="U130" s="184">
        <v>0</v>
      </c>
      <c r="V130" s="184">
        <v>0</v>
      </c>
      <c r="W130" s="184">
        <v>0.01423376880802479</v>
      </c>
      <c r="X130" s="184">
        <v>0.016791211827995554</v>
      </c>
      <c r="Y130" s="184">
        <v>0</v>
      </c>
      <c r="Z130" s="184">
        <v>0</v>
      </c>
      <c r="AA130" s="184">
        <v>0</v>
      </c>
      <c r="AB130" s="68">
        <f>SUM(L130:AA130)</f>
        <v>0.4046224276477869</v>
      </c>
      <c r="AC130" s="293">
        <f>SUM(Q130:AA130)</f>
        <v>0.05909725892504505</v>
      </c>
      <c r="AD130" s="104">
        <v>4.315696073476666</v>
      </c>
      <c r="AE130" s="104">
        <v>1.293227665706052</v>
      </c>
      <c r="AF130" s="104">
        <v>1.3523261892315734</v>
      </c>
      <c r="AG130" s="104">
        <v>0.6938538848086587</v>
      </c>
      <c r="AH130" s="104">
        <v>0.7255619445896497</v>
      </c>
      <c r="AI130" s="104">
        <v>1.2293959211767687</v>
      </c>
    </row>
    <row r="131" spans="1:35" s="18" customFormat="1" ht="14.25">
      <c r="A131" s="269">
        <v>40386</v>
      </c>
      <c r="B131" s="33" t="s">
        <v>1594</v>
      </c>
      <c r="C131" s="261" t="s">
        <v>1355</v>
      </c>
      <c r="D131" s="270">
        <v>3</v>
      </c>
      <c r="E131" s="159" t="s">
        <v>1423</v>
      </c>
      <c r="F131" s="34">
        <v>0.3993055555555556</v>
      </c>
      <c r="G131" s="157" t="s">
        <v>1401</v>
      </c>
      <c r="H131" s="157" t="s">
        <v>1402</v>
      </c>
      <c r="I131" s="33">
        <v>2.349372</v>
      </c>
      <c r="J131" s="33">
        <v>0.309035</v>
      </c>
      <c r="K131" s="33">
        <v>0.119069</v>
      </c>
      <c r="L131" s="293">
        <v>0.22574037406881578</v>
      </c>
      <c r="M131" s="293">
        <v>0.0016669305023872042</v>
      </c>
      <c r="N131" s="293">
        <v>0.009476159108449686</v>
      </c>
      <c r="O131" s="293">
        <v>0.003555214023054884</v>
      </c>
      <c r="P131" s="293">
        <v>0</v>
      </c>
      <c r="Q131" s="293">
        <v>0.016674762327437163</v>
      </c>
      <c r="R131" s="293">
        <v>0.004839797541706735</v>
      </c>
      <c r="S131" s="293">
        <v>0.005768705911745505</v>
      </c>
      <c r="T131" s="293">
        <v>0</v>
      </c>
      <c r="U131" s="293">
        <v>0</v>
      </c>
      <c r="V131" s="293">
        <v>0</v>
      </c>
      <c r="W131" s="293">
        <v>0</v>
      </c>
      <c r="X131" s="293">
        <v>0</v>
      </c>
      <c r="Y131" s="293">
        <v>0</v>
      </c>
      <c r="Z131" s="293">
        <v>0</v>
      </c>
      <c r="AA131" s="293">
        <v>0</v>
      </c>
      <c r="AB131" s="68">
        <f>SUM(L131:AA131)</f>
        <v>0.2677219434835969</v>
      </c>
      <c r="AC131" s="293">
        <f>SUM(Q131:AA131)</f>
        <v>0.027283265780889403</v>
      </c>
      <c r="AD131" s="104">
        <v>1.9546131713812196</v>
      </c>
      <c r="AE131" s="104">
        <v>1.8146439516261905</v>
      </c>
      <c r="AF131" s="104">
        <v>1.0323368398454273</v>
      </c>
      <c r="AG131" s="104">
        <v>1.431516285840547</v>
      </c>
      <c r="AH131" s="104">
        <v>0.8143784886217261</v>
      </c>
      <c r="AI131" s="104">
        <v>6.335507063050966</v>
      </c>
    </row>
    <row r="132" spans="1:35" s="18" customFormat="1" ht="14.25">
      <c r="A132" s="269">
        <v>40386</v>
      </c>
      <c r="B132" s="33" t="s">
        <v>1595</v>
      </c>
      <c r="C132" s="261" t="s">
        <v>1355</v>
      </c>
      <c r="D132" s="270">
        <v>3</v>
      </c>
      <c r="E132" s="159" t="s">
        <v>1424</v>
      </c>
      <c r="F132" s="34">
        <v>0.6361111111111112</v>
      </c>
      <c r="G132" s="157" t="s">
        <v>1403</v>
      </c>
      <c r="H132" s="157" t="s">
        <v>1404</v>
      </c>
      <c r="I132" s="33">
        <v>2.260913</v>
      </c>
      <c r="J132" s="33">
        <v>0.258272</v>
      </c>
      <c r="K132" s="33">
        <v>0.115415</v>
      </c>
      <c r="L132" s="293">
        <v>0.34010858358586205</v>
      </c>
      <c r="M132" s="293">
        <v>0</v>
      </c>
      <c r="N132" s="293">
        <v>0</v>
      </c>
      <c r="O132" s="293">
        <v>0</v>
      </c>
      <c r="P132" s="293">
        <v>0</v>
      </c>
      <c r="Q132" s="293">
        <v>0.019516747490086563</v>
      </c>
      <c r="R132" s="293">
        <v>0</v>
      </c>
      <c r="S132" s="293">
        <v>0</v>
      </c>
      <c r="T132" s="293">
        <v>0</v>
      </c>
      <c r="U132" s="293">
        <v>0</v>
      </c>
      <c r="V132" s="293">
        <v>0</v>
      </c>
      <c r="W132" s="293">
        <v>0</v>
      </c>
      <c r="X132" s="293">
        <v>0</v>
      </c>
      <c r="Y132" s="293">
        <v>0</v>
      </c>
      <c r="Z132" s="293">
        <v>0</v>
      </c>
      <c r="AA132" s="293">
        <v>0</v>
      </c>
      <c r="AB132" s="68">
        <f>SUM(L132:AA132)</f>
        <v>0.35962533107594863</v>
      </c>
      <c r="AC132" s="293">
        <f>SUM(Q132:AA132)</f>
        <v>0.019516747490086563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8">
        <v>0</v>
      </c>
    </row>
    <row r="133" spans="1:35" ht="14.25">
      <c r="A133" s="263">
        <v>40387</v>
      </c>
      <c r="B133" s="4" t="s">
        <v>1596</v>
      </c>
      <c r="C133" s="261" t="s">
        <v>1355</v>
      </c>
      <c r="D133" s="270">
        <v>3</v>
      </c>
      <c r="E133" s="266" t="s">
        <v>1427</v>
      </c>
      <c r="F133" s="5">
        <v>0.4055555555555555</v>
      </c>
      <c r="G133" s="155">
        <v>28.50986</v>
      </c>
      <c r="H133" s="155" t="s">
        <v>1405</v>
      </c>
      <c r="I133" s="4">
        <v>2.68</v>
      </c>
      <c r="J133" s="4">
        <v>0.85</v>
      </c>
      <c r="K133" s="4">
        <v>0.16</v>
      </c>
      <c r="L133" s="284">
        <v>0.2877840226506102</v>
      </c>
      <c r="M133" s="284">
        <v>0.004318028647160744</v>
      </c>
      <c r="N133" s="284">
        <v>0.025924203288520572</v>
      </c>
      <c r="O133" s="284">
        <v>0.01160754933936107</v>
      </c>
      <c r="P133" s="284">
        <v>0</v>
      </c>
      <c r="Q133" s="284">
        <v>0.021746832900459784</v>
      </c>
      <c r="R133" s="284">
        <v>0.0072841333501540055</v>
      </c>
      <c r="S133" s="284">
        <v>0</v>
      </c>
      <c r="T133" s="284">
        <v>0</v>
      </c>
      <c r="U133" s="284">
        <v>0</v>
      </c>
      <c r="V133" s="284">
        <v>0.00247443393427003</v>
      </c>
      <c r="W133" s="284">
        <v>0</v>
      </c>
      <c r="X133" s="284">
        <v>0</v>
      </c>
      <c r="Y133" s="284">
        <v>0</v>
      </c>
      <c r="Z133" s="284">
        <v>0</v>
      </c>
      <c r="AA133" s="284">
        <v>0</v>
      </c>
      <c r="AB133" s="80">
        <f>SUM(L133:AA133)</f>
        <v>0.36113920411053646</v>
      </c>
      <c r="AC133" s="284">
        <f>SUM(Q133:AA133)</f>
        <v>0.03150540018488382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247">
        <v>0</v>
      </c>
    </row>
    <row r="134" spans="1:35" ht="14.25">
      <c r="A134" s="263">
        <v>40387</v>
      </c>
      <c r="B134" s="4" t="s">
        <v>1597</v>
      </c>
      <c r="C134" s="261" t="s">
        <v>1355</v>
      </c>
      <c r="D134" s="270">
        <v>3</v>
      </c>
      <c r="E134" s="266" t="s">
        <v>1428</v>
      </c>
      <c r="F134" s="5">
        <v>0.48194444444444445</v>
      </c>
      <c r="G134" s="155" t="s">
        <v>1406</v>
      </c>
      <c r="H134" s="155" t="s">
        <v>1407</v>
      </c>
      <c r="I134" s="4">
        <v>2.714072</v>
      </c>
      <c r="J134" s="4">
        <v>0.908203</v>
      </c>
      <c r="K134" s="4">
        <v>0.0370955</v>
      </c>
      <c r="L134" s="284">
        <v>0.2797130377903912</v>
      </c>
      <c r="M134" s="284">
        <v>0.007445887641149003</v>
      </c>
      <c r="N134" s="284">
        <v>0.037538127375021844</v>
      </c>
      <c r="O134" s="284">
        <v>0.013071652476784257</v>
      </c>
      <c r="P134" s="284">
        <v>0</v>
      </c>
      <c r="Q134" s="284">
        <v>0.027880541999966583</v>
      </c>
      <c r="R134" s="284">
        <v>0.011093196167415139</v>
      </c>
      <c r="S134" s="284">
        <v>0</v>
      </c>
      <c r="T134" s="284">
        <v>0</v>
      </c>
      <c r="U134" s="284">
        <v>0</v>
      </c>
      <c r="V134" s="284">
        <v>0.0028608819899220636</v>
      </c>
      <c r="W134" s="284">
        <v>0</v>
      </c>
      <c r="X134" s="284">
        <v>0</v>
      </c>
      <c r="Y134" s="284">
        <v>0</v>
      </c>
      <c r="Z134" s="284">
        <v>0</v>
      </c>
      <c r="AA134" s="284">
        <v>0</v>
      </c>
      <c r="AB134" s="80">
        <f>SUM(L134:AA134)</f>
        <v>0.3796033254406501</v>
      </c>
      <c r="AC134" s="284">
        <f>SUM(Q134:AA134)</f>
        <v>0.041834620157303784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247">
        <v>0</v>
      </c>
    </row>
    <row r="135" spans="1:35" ht="14.25">
      <c r="A135" s="263">
        <v>40387</v>
      </c>
      <c r="B135" s="4" t="s">
        <v>1598</v>
      </c>
      <c r="C135" s="261" t="s">
        <v>1355</v>
      </c>
      <c r="D135" s="270">
        <v>3</v>
      </c>
      <c r="E135" s="266" t="s">
        <v>1429</v>
      </c>
      <c r="F135" s="5">
        <v>0.5152777777777778</v>
      </c>
      <c r="G135" s="155" t="s">
        <v>1408</v>
      </c>
      <c r="H135" s="155" t="s">
        <v>1409</v>
      </c>
      <c r="I135" s="4">
        <v>2.569031</v>
      </c>
      <c r="J135" s="4">
        <v>0.908203</v>
      </c>
      <c r="K135" s="4">
        <v>0.0370955</v>
      </c>
      <c r="L135" s="284">
        <v>0.15797481105476635</v>
      </c>
      <c r="M135" s="284">
        <v>0</v>
      </c>
      <c r="N135" s="284">
        <v>0.03263138197120371</v>
      </c>
      <c r="O135" s="284">
        <v>0.00838255396920457</v>
      </c>
      <c r="P135" s="284">
        <v>0</v>
      </c>
      <c r="Q135" s="284">
        <v>0.028069689476193975</v>
      </c>
      <c r="R135" s="284">
        <v>0</v>
      </c>
      <c r="S135" s="284">
        <v>0</v>
      </c>
      <c r="T135" s="284">
        <v>0</v>
      </c>
      <c r="U135" s="284">
        <v>0</v>
      </c>
      <c r="V135" s="284">
        <v>0</v>
      </c>
      <c r="W135" s="284">
        <v>0</v>
      </c>
      <c r="X135" s="284">
        <v>0</v>
      </c>
      <c r="Y135" s="284">
        <v>0</v>
      </c>
      <c r="Z135" s="284">
        <v>0</v>
      </c>
      <c r="AA135" s="284">
        <v>0</v>
      </c>
      <c r="AB135" s="80">
        <f>SUM(L135:AA135)</f>
        <v>0.2270584364713686</v>
      </c>
      <c r="AC135" s="284">
        <f>SUM(Q135:AA135)</f>
        <v>0.028069689476193975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247">
        <v>0</v>
      </c>
    </row>
    <row r="136" spans="1:35" ht="14.25">
      <c r="A136" s="263">
        <v>40387</v>
      </c>
      <c r="B136" s="4" t="s">
        <v>1599</v>
      </c>
      <c r="C136" s="261" t="s">
        <v>1355</v>
      </c>
      <c r="D136" s="270">
        <v>3</v>
      </c>
      <c r="E136" s="266" t="s">
        <v>1430</v>
      </c>
      <c r="F136" s="5">
        <v>0.5590277777777778</v>
      </c>
      <c r="G136" s="155" t="s">
        <v>1410</v>
      </c>
      <c r="H136" s="155" t="s">
        <v>1411</v>
      </c>
      <c r="I136" s="4">
        <v>2.592</v>
      </c>
      <c r="J136" s="4">
        <v>0.935</v>
      </c>
      <c r="K136" s="4">
        <v>0.15</v>
      </c>
      <c r="L136" s="284">
        <v>0.24996345781016743</v>
      </c>
      <c r="M136" s="284">
        <v>0.004641642168974624</v>
      </c>
      <c r="N136" s="284">
        <v>0.0357090654014525</v>
      </c>
      <c r="O136" s="284">
        <v>0.010329455905568252</v>
      </c>
      <c r="P136" s="284">
        <v>0</v>
      </c>
      <c r="Q136" s="284">
        <v>0.02347454981826153</v>
      </c>
      <c r="R136" s="284">
        <v>0.008789750426999816</v>
      </c>
      <c r="S136" s="284">
        <v>0</v>
      </c>
      <c r="T136" s="284">
        <v>0</v>
      </c>
      <c r="U136" s="284">
        <v>0</v>
      </c>
      <c r="V136" s="284">
        <v>0.0022409022480093656</v>
      </c>
      <c r="W136" s="284">
        <v>0</v>
      </c>
      <c r="X136" s="284">
        <v>0</v>
      </c>
      <c r="Y136" s="284">
        <v>0</v>
      </c>
      <c r="Z136" s="284">
        <v>0</v>
      </c>
      <c r="AA136" s="284">
        <v>0</v>
      </c>
      <c r="AB136" s="80">
        <f>SUM(L136:AA136)</f>
        <v>0.33514882377943356</v>
      </c>
      <c r="AC136" s="284">
        <f>SUM(Q136:AA136)</f>
        <v>0.034505202493270715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247">
        <v>0</v>
      </c>
    </row>
    <row r="137" spans="1:35" ht="14.25">
      <c r="A137" s="263">
        <v>40387</v>
      </c>
      <c r="B137" s="4" t="s">
        <v>1600</v>
      </c>
      <c r="C137" s="261" t="s">
        <v>1355</v>
      </c>
      <c r="D137" s="270">
        <v>3</v>
      </c>
      <c r="E137" s="266" t="s">
        <v>1431</v>
      </c>
      <c r="F137" s="5">
        <v>0.5833333333333334</v>
      </c>
      <c r="G137" s="155" t="s">
        <v>1412</v>
      </c>
      <c r="H137" s="155" t="s">
        <v>1413</v>
      </c>
      <c r="I137" s="4">
        <v>2.74</v>
      </c>
      <c r="J137" s="4">
        <v>1.04</v>
      </c>
      <c r="K137" s="4">
        <v>0.19</v>
      </c>
      <c r="L137" s="284">
        <v>0.2446989915647045</v>
      </c>
      <c r="M137" s="284">
        <v>0.017705953796652362</v>
      </c>
      <c r="N137" s="284">
        <v>0.09882812986498818</v>
      </c>
      <c r="O137" s="284">
        <v>0.02267446123959052</v>
      </c>
      <c r="P137" s="284">
        <v>0</v>
      </c>
      <c r="Q137" s="284">
        <v>0.03056911287376521</v>
      </c>
      <c r="R137" s="284">
        <v>0</v>
      </c>
      <c r="S137" s="284">
        <v>0</v>
      </c>
      <c r="T137" s="284">
        <v>0</v>
      </c>
      <c r="U137" s="284">
        <v>0</v>
      </c>
      <c r="V137" s="284">
        <v>0</v>
      </c>
      <c r="W137" s="284">
        <v>0</v>
      </c>
      <c r="X137" s="284">
        <v>0</v>
      </c>
      <c r="Y137" s="284">
        <v>0</v>
      </c>
      <c r="Z137" s="284">
        <v>0</v>
      </c>
      <c r="AA137" s="284">
        <v>0</v>
      </c>
      <c r="AB137" s="80">
        <f>SUM(L137:AA137)</f>
        <v>0.41447664933970074</v>
      </c>
      <c r="AC137" s="284">
        <f>SUM(Q137:AA137)</f>
        <v>0.03056911287376521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247">
        <v>0</v>
      </c>
    </row>
    <row r="138" spans="1:35" ht="14.25">
      <c r="A138" s="263">
        <v>40387</v>
      </c>
      <c r="B138" s="4" t="s">
        <v>1601</v>
      </c>
      <c r="C138" s="261" t="s">
        <v>1355</v>
      </c>
      <c r="D138" s="270">
        <v>3</v>
      </c>
      <c r="E138" s="266" t="s">
        <v>1432</v>
      </c>
      <c r="F138" s="5">
        <v>0.5972222222222222</v>
      </c>
      <c r="G138" s="155" t="s">
        <v>1414</v>
      </c>
      <c r="H138" s="155" t="s">
        <v>1415</v>
      </c>
      <c r="I138" s="4">
        <v>2.80052</v>
      </c>
      <c r="J138" s="4">
        <v>0.978397</v>
      </c>
      <c r="K138" s="4">
        <v>0.106453</v>
      </c>
      <c r="L138" s="284">
        <v>0.23664754645344588</v>
      </c>
      <c r="M138" s="284">
        <v>0</v>
      </c>
      <c r="N138" s="284">
        <v>0.02887290547705673</v>
      </c>
      <c r="O138" s="284">
        <v>0</v>
      </c>
      <c r="P138" s="284">
        <v>0</v>
      </c>
      <c r="Q138" s="284">
        <v>0.037347164027511065</v>
      </c>
      <c r="R138" s="284">
        <v>0</v>
      </c>
      <c r="S138" s="284">
        <v>0</v>
      </c>
      <c r="T138" s="284">
        <v>0</v>
      </c>
      <c r="U138" s="284">
        <v>0</v>
      </c>
      <c r="V138" s="284">
        <v>0.008678972477416697</v>
      </c>
      <c r="W138" s="284">
        <v>0</v>
      </c>
      <c r="X138" s="284">
        <v>0</v>
      </c>
      <c r="Y138" s="284">
        <v>0</v>
      </c>
      <c r="Z138" s="284">
        <v>0</v>
      </c>
      <c r="AA138" s="284">
        <v>0</v>
      </c>
      <c r="AB138" s="80">
        <f>SUM(L138:AA138)</f>
        <v>0.31154658843543037</v>
      </c>
      <c r="AC138" s="284">
        <f>SUM(Q138:AA138)</f>
        <v>0.04602613650492776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247">
        <v>0</v>
      </c>
    </row>
    <row r="139" spans="1:35" ht="14.25">
      <c r="A139" s="263">
        <v>40387</v>
      </c>
      <c r="B139" s="4" t="s">
        <v>1602</v>
      </c>
      <c r="C139" s="261" t="s">
        <v>1355</v>
      </c>
      <c r="D139" s="270">
        <v>3</v>
      </c>
      <c r="E139" s="266" t="s">
        <v>1433</v>
      </c>
      <c r="F139" s="5">
        <v>0.6472222222222223</v>
      </c>
      <c r="G139" s="155" t="s">
        <v>1416</v>
      </c>
      <c r="H139" s="155" t="s">
        <v>1417</v>
      </c>
      <c r="I139" s="4">
        <v>2.8439</v>
      </c>
      <c r="J139" s="4">
        <v>0.537897</v>
      </c>
      <c r="K139" s="4">
        <v>0.135008</v>
      </c>
      <c r="L139" s="284">
        <v>0.00017811706724260164</v>
      </c>
      <c r="M139" s="284">
        <v>0.01126919397297794</v>
      </c>
      <c r="N139" s="284">
        <v>0.09124415455052959</v>
      </c>
      <c r="O139" s="284">
        <v>0.020532032086882052</v>
      </c>
      <c r="P139" s="284">
        <v>0.0609103852903245</v>
      </c>
      <c r="Q139" s="284">
        <v>0.031041069344573225</v>
      </c>
      <c r="R139" s="284">
        <v>0</v>
      </c>
      <c r="S139" s="284">
        <v>0</v>
      </c>
      <c r="T139" s="284">
        <v>0</v>
      </c>
      <c r="U139" s="284">
        <v>0</v>
      </c>
      <c r="V139" s="284">
        <v>0</v>
      </c>
      <c r="W139" s="284">
        <v>0</v>
      </c>
      <c r="X139" s="284">
        <v>0</v>
      </c>
      <c r="Y139" s="284">
        <v>0</v>
      </c>
      <c r="Z139" s="284">
        <v>0</v>
      </c>
      <c r="AA139" s="284">
        <v>0</v>
      </c>
      <c r="AB139" s="80">
        <f>SUM(L139:AA139)</f>
        <v>0.21517495231252992</v>
      </c>
      <c r="AC139" s="284">
        <f>SUM(Q139:AA139)</f>
        <v>0.031041069344573225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247">
        <v>0</v>
      </c>
    </row>
    <row r="140" spans="1:35" ht="14.25">
      <c r="A140" s="263">
        <v>40387</v>
      </c>
      <c r="B140" s="4" t="s">
        <v>1603</v>
      </c>
      <c r="C140" s="261" t="s">
        <v>1355</v>
      </c>
      <c r="D140" s="270">
        <v>3</v>
      </c>
      <c r="E140" s="266" t="s">
        <v>1434</v>
      </c>
      <c r="F140" s="5">
        <v>0.6965277777777777</v>
      </c>
      <c r="G140" s="155" t="s">
        <v>1418</v>
      </c>
      <c r="H140" s="155" t="s">
        <v>1419</v>
      </c>
      <c r="I140" s="4">
        <v>2.502</v>
      </c>
      <c r="J140" s="4">
        <v>0.378</v>
      </c>
      <c r="K140" s="4">
        <v>0.12</v>
      </c>
      <c r="L140" s="284">
        <v>0.26705119529091215</v>
      </c>
      <c r="M140" s="284">
        <v>0.009905484863687896</v>
      </c>
      <c r="N140" s="284">
        <v>0.0734899828917865</v>
      </c>
      <c r="O140" s="284">
        <v>0.015226147094791876</v>
      </c>
      <c r="P140" s="284">
        <v>0.048930670621044545</v>
      </c>
      <c r="Q140" s="284">
        <v>0.02385562016186526</v>
      </c>
      <c r="R140" s="284">
        <v>0</v>
      </c>
      <c r="S140" s="284">
        <v>0</v>
      </c>
      <c r="T140" s="284">
        <v>0</v>
      </c>
      <c r="U140" s="284">
        <v>0</v>
      </c>
      <c r="V140" s="284">
        <v>0</v>
      </c>
      <c r="W140" s="284">
        <v>0</v>
      </c>
      <c r="X140" s="284">
        <v>0</v>
      </c>
      <c r="Y140" s="284">
        <v>0</v>
      </c>
      <c r="Z140" s="284">
        <v>0</v>
      </c>
      <c r="AA140" s="284">
        <v>0</v>
      </c>
      <c r="AB140" s="80">
        <f>SUM(L140:AA140)</f>
        <v>0.43845910092408824</v>
      </c>
      <c r="AC140" s="284">
        <f>SUM(Q140:AA140)</f>
        <v>0.02385562016186526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247">
        <v>0</v>
      </c>
    </row>
    <row r="141" spans="1:35" s="18" customFormat="1" ht="14.25">
      <c r="A141" s="164">
        <v>40390</v>
      </c>
      <c r="B141" s="33" t="s">
        <v>1436</v>
      </c>
      <c r="C141" s="261" t="s">
        <v>1355</v>
      </c>
      <c r="D141" s="261">
        <v>3</v>
      </c>
      <c r="E141" s="262" t="s">
        <v>1272</v>
      </c>
      <c r="F141" s="34">
        <v>0.12152777777777778</v>
      </c>
      <c r="G141" s="157" t="s">
        <v>1489</v>
      </c>
      <c r="H141" s="157" t="s">
        <v>1490</v>
      </c>
      <c r="I141" s="33">
        <v>2.356</v>
      </c>
      <c r="J141" s="33">
        <v>0.35</v>
      </c>
      <c r="K141" s="33">
        <v>0.161</v>
      </c>
      <c r="L141" s="293">
        <v>0.11611990467825753</v>
      </c>
      <c r="M141" s="293">
        <v>0.005690474326532149</v>
      </c>
      <c r="N141" s="293">
        <v>0.04262293627136336</v>
      </c>
      <c r="O141" s="293">
        <v>0.010931700679917025</v>
      </c>
      <c r="P141" s="293">
        <v>0.020665406764774647</v>
      </c>
      <c r="Q141" s="293">
        <v>0.010532301353426891</v>
      </c>
      <c r="R141" s="293">
        <v>0.0035172641632827024</v>
      </c>
      <c r="S141" s="293">
        <v>0</v>
      </c>
      <c r="T141" s="293">
        <v>0</v>
      </c>
      <c r="U141" s="293">
        <v>0</v>
      </c>
      <c r="V141" s="293">
        <v>0</v>
      </c>
      <c r="W141" s="293">
        <v>0</v>
      </c>
      <c r="X141" s="293">
        <v>0</v>
      </c>
      <c r="Y141" s="293">
        <v>0</v>
      </c>
      <c r="Z141" s="293">
        <v>0</v>
      </c>
      <c r="AA141" s="293">
        <v>0</v>
      </c>
      <c r="AB141" s="68">
        <f>SUM(L141:AA141)</f>
        <v>0.21007998823755433</v>
      </c>
      <c r="AC141" s="293">
        <f>SUM(Q141:AA141)</f>
        <v>0.014049565516709593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8">
        <v>0</v>
      </c>
    </row>
    <row r="142" spans="1:35" s="18" customFormat="1" ht="14.25">
      <c r="A142" s="164">
        <v>40391</v>
      </c>
      <c r="B142" s="260" t="s">
        <v>1448</v>
      </c>
      <c r="C142" s="297" t="s">
        <v>1633</v>
      </c>
      <c r="D142" s="297">
        <v>10</v>
      </c>
      <c r="E142" s="262" t="s">
        <v>1286</v>
      </c>
      <c r="F142" s="34">
        <v>0.009722222222222222</v>
      </c>
      <c r="G142" s="262" t="s">
        <v>1501</v>
      </c>
      <c r="H142" s="262" t="s">
        <v>1502</v>
      </c>
      <c r="I142" s="33">
        <v>2.391</v>
      </c>
      <c r="J142" s="33">
        <v>0.43</v>
      </c>
      <c r="K142" s="260">
        <v>0.188</v>
      </c>
      <c r="L142" s="293">
        <v>12.120446364550956</v>
      </c>
      <c r="M142" s="293">
        <v>0.04069680056284382</v>
      </c>
      <c r="N142" s="293">
        <v>0.3284001135296849</v>
      </c>
      <c r="O142" s="293">
        <v>0.15340387110945644</v>
      </c>
      <c r="P142" s="293">
        <v>0.051381770265274684</v>
      </c>
      <c r="Q142" s="293">
        <v>0.3600186277387016</v>
      </c>
      <c r="R142" s="293">
        <v>0.0338059198172805</v>
      </c>
      <c r="S142" s="293">
        <v>0.05410891966786901</v>
      </c>
      <c r="T142" s="293">
        <v>0</v>
      </c>
      <c r="U142" s="293">
        <v>0</v>
      </c>
      <c r="V142" s="293">
        <v>0</v>
      </c>
      <c r="W142" s="293">
        <v>0</v>
      </c>
      <c r="X142" s="293">
        <v>0</v>
      </c>
      <c r="Y142" s="293">
        <v>0</v>
      </c>
      <c r="Z142" s="293">
        <v>0</v>
      </c>
      <c r="AA142" s="293">
        <v>0</v>
      </c>
      <c r="AB142" s="68">
        <f>SUM(L142:AA142)</f>
        <v>13.142262387242067</v>
      </c>
      <c r="AC142" s="293">
        <f>SUM(Q142:AA142)</f>
        <v>0.4479334672238511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8">
        <v>0</v>
      </c>
    </row>
    <row r="143" spans="1:35" s="18" customFormat="1" ht="14.25">
      <c r="A143" s="164">
        <v>40391</v>
      </c>
      <c r="B143" s="260" t="s">
        <v>1449</v>
      </c>
      <c r="C143" s="297" t="s">
        <v>1633</v>
      </c>
      <c r="D143" s="297">
        <v>0</v>
      </c>
      <c r="E143" s="262" t="s">
        <v>1287</v>
      </c>
      <c r="F143" s="34">
        <v>0.018055555555555557</v>
      </c>
      <c r="G143" s="262" t="s">
        <v>1501</v>
      </c>
      <c r="H143" s="262" t="s">
        <v>1502</v>
      </c>
      <c r="I143" s="33">
        <v>2.76</v>
      </c>
      <c r="J143" s="33">
        <v>1.5</v>
      </c>
      <c r="K143" s="33">
        <v>0.252</v>
      </c>
      <c r="L143" s="293">
        <v>14.928890801640568</v>
      </c>
      <c r="M143" s="293">
        <v>0.04999363509551203</v>
      </c>
      <c r="N143" s="293">
        <v>0.3971704216325093</v>
      </c>
      <c r="O143" s="293">
        <v>0.1795680677196737</v>
      </c>
      <c r="P143" s="293">
        <v>0.06874402691546062</v>
      </c>
      <c r="Q143" s="293">
        <v>0.5017776482609789</v>
      </c>
      <c r="R143" s="293">
        <v>0.04802126203787163</v>
      </c>
      <c r="S143" s="293">
        <v>0.08758264998508374</v>
      </c>
      <c r="T143" s="293">
        <v>0</v>
      </c>
      <c r="U143" s="293">
        <v>0</v>
      </c>
      <c r="V143" s="293">
        <v>0.005000598807713163</v>
      </c>
      <c r="W143" s="293">
        <v>0</v>
      </c>
      <c r="X143" s="293">
        <v>0</v>
      </c>
      <c r="Y143" s="293">
        <v>0</v>
      </c>
      <c r="Z143" s="293">
        <v>0</v>
      </c>
      <c r="AA143" s="293">
        <v>0</v>
      </c>
      <c r="AB143" s="68">
        <f>SUM(L143:AA143)</f>
        <v>16.26674911209537</v>
      </c>
      <c r="AC143" s="293">
        <f>SUM(Q143:AA143)</f>
        <v>0.6423821590916474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8">
        <v>0</v>
      </c>
    </row>
    <row r="144" spans="1:35" s="18" customFormat="1" ht="14.25">
      <c r="A144" s="164">
        <v>40391</v>
      </c>
      <c r="B144" s="260" t="s">
        <v>1439</v>
      </c>
      <c r="C144" s="261" t="s">
        <v>1631</v>
      </c>
      <c r="D144" s="261">
        <v>0</v>
      </c>
      <c r="E144" s="262" t="s">
        <v>1277</v>
      </c>
      <c r="F144" s="34">
        <v>0.2041666666666667</v>
      </c>
      <c r="G144" s="262" t="s">
        <v>1495</v>
      </c>
      <c r="H144" s="262" t="s">
        <v>1496</v>
      </c>
      <c r="I144" s="33">
        <v>2.53</v>
      </c>
      <c r="J144" s="33">
        <v>0.36</v>
      </c>
      <c r="K144" s="260">
        <v>0.186</v>
      </c>
      <c r="L144" s="293">
        <v>9.164919546866436</v>
      </c>
      <c r="M144" s="293">
        <v>0.030760826895711125</v>
      </c>
      <c r="N144" s="293">
        <v>0.23308597915675663</v>
      </c>
      <c r="O144" s="293">
        <v>0.11801933298956216</v>
      </c>
      <c r="P144" s="293">
        <v>0.04506152650553671</v>
      </c>
      <c r="Q144" s="293">
        <v>0.34220955943175707</v>
      </c>
      <c r="R144" s="293">
        <v>0.03747931276369094</v>
      </c>
      <c r="S144" s="293">
        <v>0.05488308762727662</v>
      </c>
      <c r="T144" s="293">
        <v>0</v>
      </c>
      <c r="U144" s="293">
        <v>0</v>
      </c>
      <c r="V144" s="293">
        <v>0</v>
      </c>
      <c r="W144" s="293">
        <v>0</v>
      </c>
      <c r="X144" s="293">
        <v>0</v>
      </c>
      <c r="Y144" s="293">
        <v>0</v>
      </c>
      <c r="Z144" s="293">
        <v>0</v>
      </c>
      <c r="AA144" s="293">
        <v>0</v>
      </c>
      <c r="AB144" s="68">
        <f>SUM(L144:AA144)</f>
        <v>10.026419172236727</v>
      </c>
      <c r="AC144" s="293">
        <f>SUM(Q144:AA144)</f>
        <v>0.4345719598227246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8">
        <v>0</v>
      </c>
    </row>
    <row r="145" spans="1:35" s="18" customFormat="1" ht="14.25">
      <c r="A145" s="164">
        <v>40391</v>
      </c>
      <c r="B145" s="260" t="s">
        <v>1441</v>
      </c>
      <c r="C145" s="261" t="s">
        <v>1631</v>
      </c>
      <c r="D145" s="261">
        <v>80</v>
      </c>
      <c r="E145" s="262" t="s">
        <v>1279</v>
      </c>
      <c r="F145" s="34">
        <v>0.2513888888888889</v>
      </c>
      <c r="G145" s="262" t="s">
        <v>1497</v>
      </c>
      <c r="H145" s="262" t="s">
        <v>1498</v>
      </c>
      <c r="I145" s="33">
        <v>2.27</v>
      </c>
      <c r="J145" s="33">
        <v>0.207</v>
      </c>
      <c r="K145" s="33">
        <v>0.162</v>
      </c>
      <c r="L145" s="293">
        <v>2.946515964809653</v>
      </c>
      <c r="M145" s="293">
        <v>0.01645525076434312</v>
      </c>
      <c r="N145" s="293">
        <v>0.1099043538348275</v>
      </c>
      <c r="O145" s="293">
        <v>0.04716158475415662</v>
      </c>
      <c r="P145" s="293">
        <v>0</v>
      </c>
      <c r="Q145" s="293">
        <v>0.1969453399796208</v>
      </c>
      <c r="R145" s="293">
        <v>0.032679941029585435</v>
      </c>
      <c r="S145" s="293">
        <v>0</v>
      </c>
      <c r="T145" s="293">
        <v>0</v>
      </c>
      <c r="U145" s="293">
        <v>0</v>
      </c>
      <c r="V145" s="293">
        <v>0</v>
      </c>
      <c r="W145" s="293">
        <v>0</v>
      </c>
      <c r="X145" s="293">
        <v>0</v>
      </c>
      <c r="Y145" s="293">
        <v>0</v>
      </c>
      <c r="Z145" s="293">
        <v>0</v>
      </c>
      <c r="AA145" s="293">
        <v>0</v>
      </c>
      <c r="AB145" s="68">
        <f>SUM(L145:AA145)</f>
        <v>3.349662435172186</v>
      </c>
      <c r="AC145" s="293">
        <f>SUM(Q145:AA145)</f>
        <v>0.22962528100920623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8">
        <v>0</v>
      </c>
    </row>
    <row r="146" spans="1:35" s="18" customFormat="1" ht="14.25">
      <c r="A146" s="164">
        <v>40391</v>
      </c>
      <c r="B146" s="260" t="s">
        <v>1442</v>
      </c>
      <c r="C146" s="261" t="s">
        <v>1631</v>
      </c>
      <c r="D146" s="261">
        <v>60</v>
      </c>
      <c r="E146" s="262" t="s">
        <v>1280</v>
      </c>
      <c r="F146" s="34">
        <v>0.2590277777777778</v>
      </c>
      <c r="G146" s="262" t="s">
        <v>1497</v>
      </c>
      <c r="H146" s="262" t="s">
        <v>1498</v>
      </c>
      <c r="I146" s="166">
        <v>2.27</v>
      </c>
      <c r="J146" s="166">
        <v>0.3077</v>
      </c>
      <c r="K146" s="166">
        <v>0.1636</v>
      </c>
      <c r="L146" s="293">
        <v>3.3010511480413167</v>
      </c>
      <c r="M146" s="293">
        <v>0.013259312629322952</v>
      </c>
      <c r="N146" s="293">
        <v>0.10765001291064687</v>
      </c>
      <c r="O146" s="293">
        <v>0.04728528685591477</v>
      </c>
      <c r="P146" s="293">
        <v>0</v>
      </c>
      <c r="Q146" s="293">
        <v>0.1762547757674251</v>
      </c>
      <c r="R146" s="293">
        <v>0.029949188321278106</v>
      </c>
      <c r="S146" s="293">
        <v>0</v>
      </c>
      <c r="T146" s="293">
        <v>0</v>
      </c>
      <c r="U146" s="293">
        <v>0</v>
      </c>
      <c r="V146" s="293">
        <v>0</v>
      </c>
      <c r="W146" s="293">
        <v>0</v>
      </c>
      <c r="X146" s="293">
        <v>0</v>
      </c>
      <c r="Y146" s="293">
        <v>0</v>
      </c>
      <c r="Z146" s="293">
        <v>0</v>
      </c>
      <c r="AA146" s="293">
        <v>0</v>
      </c>
      <c r="AB146" s="68">
        <f>SUM(L146:AA146)</f>
        <v>3.675449724525904</v>
      </c>
      <c r="AC146" s="293">
        <f>SUM(Q146:AA146)</f>
        <v>0.2062039640887032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8">
        <v>0</v>
      </c>
    </row>
    <row r="147" spans="1:35" s="18" customFormat="1" ht="14.25">
      <c r="A147" s="164">
        <v>40391</v>
      </c>
      <c r="B147" s="33" t="s">
        <v>1443</v>
      </c>
      <c r="C147" s="261" t="s">
        <v>1631</v>
      </c>
      <c r="D147" s="261">
        <v>40</v>
      </c>
      <c r="E147" s="262" t="s">
        <v>1281</v>
      </c>
      <c r="F147" s="34">
        <v>0.26666666666666666</v>
      </c>
      <c r="G147" s="157" t="s">
        <v>1497</v>
      </c>
      <c r="H147" s="157" t="s">
        <v>1498</v>
      </c>
      <c r="I147" s="166">
        <v>2.26</v>
      </c>
      <c r="J147" s="166">
        <v>0.2911</v>
      </c>
      <c r="K147" s="166">
        <v>0.1612</v>
      </c>
      <c r="L147" s="293">
        <v>3.5186834489691377</v>
      </c>
      <c r="M147" s="293">
        <v>0.015064873302984175</v>
      </c>
      <c r="N147" s="293">
        <v>0.11177553864859743</v>
      </c>
      <c r="O147" s="293">
        <v>0.04941240615699455</v>
      </c>
      <c r="P147" s="293">
        <v>0</v>
      </c>
      <c r="Q147" s="293">
        <v>0.1935093127163944</v>
      </c>
      <c r="R147" s="293">
        <v>0.023269189225881885</v>
      </c>
      <c r="S147" s="293">
        <v>0</v>
      </c>
      <c r="T147" s="293">
        <v>0</v>
      </c>
      <c r="U147" s="293">
        <v>0</v>
      </c>
      <c r="V147" s="293">
        <v>0</v>
      </c>
      <c r="W147" s="293">
        <v>0</v>
      </c>
      <c r="X147" s="293">
        <v>0</v>
      </c>
      <c r="Y147" s="293">
        <v>0</v>
      </c>
      <c r="Z147" s="293">
        <v>0</v>
      </c>
      <c r="AA147" s="293">
        <v>0</v>
      </c>
      <c r="AB147" s="68">
        <f>SUM(L147:AA147)</f>
        <v>3.9117147690199903</v>
      </c>
      <c r="AC147" s="293">
        <f>SUM(Q147:AA147)</f>
        <v>0.2167785019422763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8">
        <v>0</v>
      </c>
    </row>
    <row r="148" spans="1:35" s="18" customFormat="1" ht="14.25">
      <c r="A148" s="164">
        <v>40391</v>
      </c>
      <c r="B148" s="33" t="s">
        <v>1444</v>
      </c>
      <c r="C148" s="261" t="s">
        <v>1631</v>
      </c>
      <c r="D148" s="261">
        <v>20</v>
      </c>
      <c r="E148" s="262" t="s">
        <v>1282</v>
      </c>
      <c r="F148" s="34">
        <v>0.27569444444444446</v>
      </c>
      <c r="G148" s="157" t="s">
        <v>1497</v>
      </c>
      <c r="H148" s="157" t="s">
        <v>1498</v>
      </c>
      <c r="I148" s="167">
        <v>2.257</v>
      </c>
      <c r="J148" s="167">
        <v>0.2825</v>
      </c>
      <c r="K148" s="167">
        <v>0.1733</v>
      </c>
      <c r="L148" s="293">
        <v>5.167353503876387</v>
      </c>
      <c r="M148" s="293">
        <v>0.021744551953208114</v>
      </c>
      <c r="N148" s="293">
        <v>0.14797743788396409</v>
      </c>
      <c r="O148" s="293">
        <v>0.06687820782603751</v>
      </c>
      <c r="P148" s="293">
        <v>0</v>
      </c>
      <c r="Q148" s="293">
        <v>0.2938071944712372</v>
      </c>
      <c r="R148" s="293">
        <v>0.03647904860406511</v>
      </c>
      <c r="S148" s="293">
        <v>0</v>
      </c>
      <c r="T148" s="293">
        <v>0</v>
      </c>
      <c r="U148" s="293">
        <v>0</v>
      </c>
      <c r="V148" s="293">
        <v>0</v>
      </c>
      <c r="W148" s="293">
        <v>0</v>
      </c>
      <c r="X148" s="293">
        <v>0</v>
      </c>
      <c r="Y148" s="293">
        <v>0</v>
      </c>
      <c r="Z148" s="293">
        <v>0</v>
      </c>
      <c r="AA148" s="293">
        <v>0</v>
      </c>
      <c r="AB148" s="68">
        <f>SUM(L148:AA148)</f>
        <v>5.734239944614899</v>
      </c>
      <c r="AC148" s="293">
        <f>SUM(Q148:AA148)</f>
        <v>0.3302862430753023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8">
        <v>0</v>
      </c>
    </row>
    <row r="149" spans="1:35" s="18" customFormat="1" ht="14.25">
      <c r="A149" s="164">
        <v>40391</v>
      </c>
      <c r="B149" s="33" t="s">
        <v>1445</v>
      </c>
      <c r="C149" s="297" t="s">
        <v>1632</v>
      </c>
      <c r="D149" s="297">
        <v>20</v>
      </c>
      <c r="E149" s="262" t="s">
        <v>1283</v>
      </c>
      <c r="F149" s="34">
        <v>0.8715277777777778</v>
      </c>
      <c r="G149" s="157" t="s">
        <v>1499</v>
      </c>
      <c r="H149" s="157" t="s">
        <v>1500</v>
      </c>
      <c r="I149" s="167">
        <v>2.2</v>
      </c>
      <c r="J149" s="167">
        <v>0.288</v>
      </c>
      <c r="K149" s="167">
        <v>0.163</v>
      </c>
      <c r="L149" s="293">
        <v>8.72900436481151</v>
      </c>
      <c r="M149" s="293">
        <v>0.03636215185438661</v>
      </c>
      <c r="N149" s="293">
        <v>0.24984459535371506</v>
      </c>
      <c r="O149" s="293">
        <v>0.10923349216588683</v>
      </c>
      <c r="P149" s="293">
        <v>0.04271413309219293</v>
      </c>
      <c r="Q149" s="293">
        <v>0.3031466008008646</v>
      </c>
      <c r="R149" s="293">
        <v>0.03242145961617306</v>
      </c>
      <c r="S149" s="293">
        <v>0.0507088718127226</v>
      </c>
      <c r="T149" s="293">
        <v>0</v>
      </c>
      <c r="U149" s="293">
        <v>0</v>
      </c>
      <c r="V149" s="293">
        <v>0</v>
      </c>
      <c r="W149" s="293">
        <v>0</v>
      </c>
      <c r="X149" s="293">
        <v>0</v>
      </c>
      <c r="Y149" s="293">
        <v>0</v>
      </c>
      <c r="Z149" s="293">
        <v>0</v>
      </c>
      <c r="AA149" s="293">
        <v>0</v>
      </c>
      <c r="AB149" s="68">
        <f>SUM(L149:AA149)</f>
        <v>9.553435669507452</v>
      </c>
      <c r="AC149" s="293">
        <f>SUM(Q149:AA149)</f>
        <v>0.38627693222976023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8">
        <v>0</v>
      </c>
    </row>
    <row r="150" spans="1:35" s="18" customFormat="1" ht="14.25">
      <c r="A150" s="164">
        <v>40391</v>
      </c>
      <c r="B150" s="33" t="s">
        <v>1446</v>
      </c>
      <c r="C150" s="297" t="s">
        <v>1632</v>
      </c>
      <c r="D150" s="297">
        <v>10</v>
      </c>
      <c r="E150" s="262" t="s">
        <v>1284</v>
      </c>
      <c r="F150" s="34">
        <v>0.8840277777777777</v>
      </c>
      <c r="G150" s="157" t="s">
        <v>1499</v>
      </c>
      <c r="H150" s="157" t="s">
        <v>1500</v>
      </c>
      <c r="I150" s="167">
        <v>2.33</v>
      </c>
      <c r="J150" s="167">
        <v>0.36</v>
      </c>
      <c r="K150" s="167">
        <v>0.039</v>
      </c>
      <c r="L150" s="293">
        <v>11.061104102689205</v>
      </c>
      <c r="M150" s="293">
        <v>0.038979183224351024</v>
      </c>
      <c r="N150" s="293">
        <v>0.2988438909183274</v>
      </c>
      <c r="O150" s="293">
        <v>0.13858684113385444</v>
      </c>
      <c r="P150" s="293">
        <v>0.0532342480847724</v>
      </c>
      <c r="Q150" s="293">
        <v>0.37041617572281405</v>
      </c>
      <c r="R150" s="293">
        <v>0.037462590317070894</v>
      </c>
      <c r="S150" s="293">
        <v>0.05404918205972299</v>
      </c>
      <c r="T150" s="293">
        <v>0</v>
      </c>
      <c r="U150" s="293">
        <v>0</v>
      </c>
      <c r="V150" s="293">
        <v>0</v>
      </c>
      <c r="W150" s="293">
        <v>0</v>
      </c>
      <c r="X150" s="293">
        <v>0</v>
      </c>
      <c r="Y150" s="293">
        <v>0</v>
      </c>
      <c r="Z150" s="293">
        <v>0</v>
      </c>
      <c r="AA150" s="293">
        <v>0</v>
      </c>
      <c r="AB150" s="68">
        <f>SUM(L150:AA150)</f>
        <v>12.052676214150118</v>
      </c>
      <c r="AC150" s="293">
        <f>SUM(Q150:AA150)</f>
        <v>0.4619279480996079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8">
        <v>0</v>
      </c>
    </row>
    <row r="151" spans="1:35" s="18" customFormat="1" ht="14.25">
      <c r="A151" s="164">
        <v>40391</v>
      </c>
      <c r="B151" s="33" t="s">
        <v>1447</v>
      </c>
      <c r="C151" s="297" t="s">
        <v>1632</v>
      </c>
      <c r="D151" s="297">
        <v>0</v>
      </c>
      <c r="E151" s="262" t="s">
        <v>1285</v>
      </c>
      <c r="F151" s="34">
        <v>0.89375</v>
      </c>
      <c r="G151" s="157" t="s">
        <v>1499</v>
      </c>
      <c r="H151" s="157" t="s">
        <v>1500</v>
      </c>
      <c r="I151" s="167">
        <v>2.74</v>
      </c>
      <c r="J151" s="167">
        <v>1.14</v>
      </c>
      <c r="K151" s="167">
        <v>0.21</v>
      </c>
      <c r="L151" s="293">
        <v>14.971868303704918</v>
      </c>
      <c r="M151" s="293">
        <v>0.05305558404002844</v>
      </c>
      <c r="N151" s="293">
        <v>0.4123998337163369</v>
      </c>
      <c r="O151" s="293">
        <v>0.18627354717305308</v>
      </c>
      <c r="P151" s="293">
        <v>0</v>
      </c>
      <c r="Q151" s="293">
        <v>0.45221742229182876</v>
      </c>
      <c r="R151" s="293">
        <v>0.04588000870220193</v>
      </c>
      <c r="S151" s="293">
        <v>0.07451220284600667</v>
      </c>
      <c r="T151" s="293">
        <v>0</v>
      </c>
      <c r="U151" s="293">
        <v>0</v>
      </c>
      <c r="V151" s="293">
        <v>0.005397504525982129</v>
      </c>
      <c r="W151" s="293">
        <v>0</v>
      </c>
      <c r="X151" s="293">
        <v>0</v>
      </c>
      <c r="Y151" s="293">
        <v>0</v>
      </c>
      <c r="Z151" s="293">
        <v>0</v>
      </c>
      <c r="AA151" s="293">
        <v>0</v>
      </c>
      <c r="AB151" s="68">
        <f>SUM(L151:AA151)</f>
        <v>16.201604407000353</v>
      </c>
      <c r="AC151" s="293">
        <f>SUM(Q151:AA151)</f>
        <v>0.5780071383660195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18">
        <v>0</v>
      </c>
    </row>
    <row r="152" spans="1:35" s="18" customFormat="1" ht="14.25">
      <c r="A152" s="164">
        <v>40392</v>
      </c>
      <c r="B152" s="260" t="s">
        <v>1450</v>
      </c>
      <c r="C152" s="261" t="s">
        <v>1634</v>
      </c>
      <c r="D152" s="261">
        <v>29</v>
      </c>
      <c r="E152" s="262" t="s">
        <v>1290</v>
      </c>
      <c r="F152" s="34">
        <v>0.10972222222222222</v>
      </c>
      <c r="G152" s="262" t="s">
        <v>1503</v>
      </c>
      <c r="H152" s="262" t="s">
        <v>1504</v>
      </c>
      <c r="I152" s="33">
        <v>2.35</v>
      </c>
      <c r="J152" s="33">
        <v>0.725</v>
      </c>
      <c r="K152" s="33">
        <v>0.183</v>
      </c>
      <c r="L152" s="293">
        <v>6.025369185281018</v>
      </c>
      <c r="M152" s="293">
        <v>0.03843754719384607</v>
      </c>
      <c r="N152" s="293">
        <v>0.22874265738282057</v>
      </c>
      <c r="O152" s="293">
        <v>0.09256042026161679</v>
      </c>
      <c r="P152" s="293">
        <v>0.036926693684701924</v>
      </c>
      <c r="Q152" s="293">
        <v>0.238987493579302</v>
      </c>
      <c r="R152" s="293">
        <v>0.03264182594485622</v>
      </c>
      <c r="S152" s="293">
        <v>0</v>
      </c>
      <c r="T152" s="293">
        <v>0</v>
      </c>
      <c r="U152" s="293">
        <v>0</v>
      </c>
      <c r="V152" s="293">
        <v>0</v>
      </c>
      <c r="W152" s="293">
        <v>0</v>
      </c>
      <c r="X152" s="293">
        <v>0</v>
      </c>
      <c r="Y152" s="293">
        <v>0</v>
      </c>
      <c r="Z152" s="293">
        <v>0</v>
      </c>
      <c r="AA152" s="293">
        <v>0</v>
      </c>
      <c r="AB152" s="68">
        <f>SUM(L152:AA152)</f>
        <v>6.6936658233281605</v>
      </c>
      <c r="AC152" s="293">
        <f>SUM(Q152:AA152)</f>
        <v>0.2716293195241582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8">
        <v>0</v>
      </c>
    </row>
    <row r="153" spans="1:35" s="18" customFormat="1" ht="14.25">
      <c r="A153" s="164">
        <v>40392</v>
      </c>
      <c r="B153" s="260" t="s">
        <v>1451</v>
      </c>
      <c r="C153" s="261" t="s">
        <v>1634</v>
      </c>
      <c r="D153" s="261">
        <v>20</v>
      </c>
      <c r="E153" s="262" t="s">
        <v>1291</v>
      </c>
      <c r="F153" s="34">
        <v>0.1125</v>
      </c>
      <c r="G153" s="262" t="s">
        <v>1503</v>
      </c>
      <c r="H153" s="262" t="s">
        <v>1504</v>
      </c>
      <c r="I153" s="166">
        <v>2.36</v>
      </c>
      <c r="J153" s="166">
        <v>0.728</v>
      </c>
      <c r="K153" s="166">
        <v>0.18</v>
      </c>
      <c r="L153" s="293">
        <v>4.742409017125739</v>
      </c>
      <c r="M153" s="293">
        <v>0.0284319100606827</v>
      </c>
      <c r="N153" s="293">
        <v>0.16088655248117814</v>
      </c>
      <c r="O153" s="293">
        <v>0.0699156339523717</v>
      </c>
      <c r="P153" s="293">
        <v>0.03114077708221231</v>
      </c>
      <c r="Q153" s="293">
        <v>0.20884105241241444</v>
      </c>
      <c r="R153" s="293">
        <v>0.021418681313969467</v>
      </c>
      <c r="S153" s="293">
        <v>0.03184647857265077</v>
      </c>
      <c r="T153" s="293">
        <v>0</v>
      </c>
      <c r="U153" s="293">
        <v>0</v>
      </c>
      <c r="V153" s="293">
        <v>0</v>
      </c>
      <c r="W153" s="293">
        <v>0</v>
      </c>
      <c r="X153" s="293">
        <v>0</v>
      </c>
      <c r="Y153" s="293">
        <v>0</v>
      </c>
      <c r="Z153" s="293">
        <v>0</v>
      </c>
      <c r="AA153" s="293">
        <v>0</v>
      </c>
      <c r="AB153" s="68">
        <f>SUM(L153:AA153)</f>
        <v>5.294890103001219</v>
      </c>
      <c r="AC153" s="293">
        <f>SUM(Q153:AA153)</f>
        <v>0.26210621229903464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8">
        <v>0</v>
      </c>
    </row>
    <row r="154" spans="1:35" s="18" customFormat="1" ht="14.25">
      <c r="A154" s="164">
        <v>40392</v>
      </c>
      <c r="B154" s="33" t="s">
        <v>1452</v>
      </c>
      <c r="C154" s="261" t="s">
        <v>1634</v>
      </c>
      <c r="D154" s="261">
        <v>10</v>
      </c>
      <c r="E154" s="262" t="s">
        <v>1292</v>
      </c>
      <c r="F154" s="34">
        <v>0.12827546296296297</v>
      </c>
      <c r="G154" s="262" t="s">
        <v>1503</v>
      </c>
      <c r="H154" s="262" t="s">
        <v>1505</v>
      </c>
      <c r="I154" s="166">
        <v>2.322</v>
      </c>
      <c r="J154" s="166">
        <v>0.641</v>
      </c>
      <c r="K154" s="166">
        <v>0.196</v>
      </c>
      <c r="L154" s="293">
        <v>9.556254909229027</v>
      </c>
      <c r="M154" s="293">
        <v>0.04929881008746324</v>
      </c>
      <c r="N154" s="293">
        <v>0.29141553817229293</v>
      </c>
      <c r="O154" s="293">
        <v>0.1501442444433963</v>
      </c>
      <c r="P154" s="293">
        <v>0</v>
      </c>
      <c r="Q154" s="293">
        <v>0.39441213771929157</v>
      </c>
      <c r="R154" s="293">
        <v>0.04906696938141883</v>
      </c>
      <c r="S154" s="293">
        <v>0.033259866906037404</v>
      </c>
      <c r="T154" s="293">
        <v>0</v>
      </c>
      <c r="U154" s="293">
        <v>0</v>
      </c>
      <c r="V154" s="293">
        <v>0</v>
      </c>
      <c r="W154" s="293">
        <v>0</v>
      </c>
      <c r="X154" s="293">
        <v>0</v>
      </c>
      <c r="Y154" s="293">
        <v>0</v>
      </c>
      <c r="Z154" s="293">
        <v>0</v>
      </c>
      <c r="AA154" s="293">
        <v>0</v>
      </c>
      <c r="AB154" s="68">
        <f>SUM(L154:AA154)</f>
        <v>10.523852475938929</v>
      </c>
      <c r="AC154" s="293">
        <f>SUM(Q154:AA154)</f>
        <v>0.47673897400674775</v>
      </c>
      <c r="AD154" s="104">
        <v>0</v>
      </c>
      <c r="AE154" s="104">
        <v>0</v>
      </c>
      <c r="AF154" s="104">
        <v>0</v>
      </c>
      <c r="AG154" s="104">
        <v>0</v>
      </c>
      <c r="AH154" s="104">
        <v>0</v>
      </c>
      <c r="AI154" s="18">
        <v>0</v>
      </c>
    </row>
    <row r="155" spans="1:35" s="18" customFormat="1" ht="14.25">
      <c r="A155" s="164">
        <v>40392</v>
      </c>
      <c r="B155" s="33" t="s">
        <v>1453</v>
      </c>
      <c r="C155" s="261" t="s">
        <v>1634</v>
      </c>
      <c r="D155" s="261">
        <v>0</v>
      </c>
      <c r="E155" s="262" t="s">
        <v>1293</v>
      </c>
      <c r="F155" s="34">
        <v>0.1367708333333333</v>
      </c>
      <c r="G155" s="262" t="s">
        <v>1503</v>
      </c>
      <c r="H155" s="262" t="s">
        <v>1505</v>
      </c>
      <c r="I155" s="167">
        <v>2.778</v>
      </c>
      <c r="J155" s="167">
        <v>1.071</v>
      </c>
      <c r="K155" s="167">
        <v>0.21</v>
      </c>
      <c r="L155" s="293">
        <v>5.66825510685122</v>
      </c>
      <c r="M155" s="293">
        <v>0.028481301701414576</v>
      </c>
      <c r="N155" s="293">
        <v>0.19164852649229475</v>
      </c>
      <c r="O155" s="293">
        <v>0.08747236990565262</v>
      </c>
      <c r="P155" s="293">
        <v>0.02817082239507648</v>
      </c>
      <c r="Q155" s="293">
        <v>0.22753778507946346</v>
      </c>
      <c r="R155" s="293">
        <v>0.023199602922689425</v>
      </c>
      <c r="S155" s="293">
        <v>0.03980148260306841</v>
      </c>
      <c r="T155" s="293">
        <v>0</v>
      </c>
      <c r="U155" s="293">
        <v>0</v>
      </c>
      <c r="V155" s="293">
        <v>0</v>
      </c>
      <c r="W155" s="293">
        <v>0</v>
      </c>
      <c r="X155" s="293">
        <v>0</v>
      </c>
      <c r="Y155" s="293">
        <v>0</v>
      </c>
      <c r="Z155" s="293">
        <v>0</v>
      </c>
      <c r="AA155" s="293">
        <v>0</v>
      </c>
      <c r="AB155" s="68">
        <f>SUM(L155:AA155)</f>
        <v>6.29456699795088</v>
      </c>
      <c r="AC155" s="293">
        <f>SUM(Q155:AA155)</f>
        <v>0.2905388706052213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8">
        <v>0</v>
      </c>
    </row>
    <row r="156" spans="1:35" s="18" customFormat="1" ht="14.25">
      <c r="A156" s="164">
        <v>40392</v>
      </c>
      <c r="B156" s="33" t="s">
        <v>1454</v>
      </c>
      <c r="C156" s="297" t="s">
        <v>1635</v>
      </c>
      <c r="D156" s="297">
        <v>28</v>
      </c>
      <c r="E156" s="262" t="s">
        <v>1294</v>
      </c>
      <c r="F156" s="34">
        <v>0.2777777777777778</v>
      </c>
      <c r="G156" s="157" t="s">
        <v>1506</v>
      </c>
      <c r="H156" s="157" t="s">
        <v>1507</v>
      </c>
      <c r="I156" s="167">
        <v>2.376</v>
      </c>
      <c r="J156" s="167">
        <v>0.793</v>
      </c>
      <c r="K156" s="167">
        <v>0.173</v>
      </c>
      <c r="L156" s="293">
        <v>4.551230008956904</v>
      </c>
      <c r="M156" s="293">
        <v>0.025258010936793324</v>
      </c>
      <c r="N156" s="293">
        <v>0.16046524165583656</v>
      </c>
      <c r="O156" s="293">
        <v>0.07230380174254228</v>
      </c>
      <c r="P156" s="293">
        <v>0.021385189138110917</v>
      </c>
      <c r="Q156" s="293">
        <v>0.22385958841421771</v>
      </c>
      <c r="R156" s="293">
        <v>0.026531750308455525</v>
      </c>
      <c r="S156" s="293">
        <v>0.03613183840023869</v>
      </c>
      <c r="T156" s="293">
        <v>0</v>
      </c>
      <c r="U156" s="293">
        <v>0</v>
      </c>
      <c r="V156" s="293">
        <v>0</v>
      </c>
      <c r="W156" s="293">
        <v>0</v>
      </c>
      <c r="X156" s="293">
        <v>0</v>
      </c>
      <c r="Y156" s="293">
        <v>0</v>
      </c>
      <c r="Z156" s="293">
        <v>0</v>
      </c>
      <c r="AA156" s="293">
        <v>0</v>
      </c>
      <c r="AB156" s="68">
        <f>SUM(L156:AA156)</f>
        <v>5.1171654295531</v>
      </c>
      <c r="AC156" s="293">
        <f>SUM(Q156:AA156)</f>
        <v>0.2865231771229119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8">
        <v>0</v>
      </c>
    </row>
    <row r="157" spans="1:35" s="18" customFormat="1" ht="14.25">
      <c r="A157" s="164">
        <v>40392</v>
      </c>
      <c r="B157" s="33" t="s">
        <v>1455</v>
      </c>
      <c r="C157" s="297" t="s">
        <v>1635</v>
      </c>
      <c r="D157" s="297">
        <v>20</v>
      </c>
      <c r="E157" s="262" t="s">
        <v>1295</v>
      </c>
      <c r="F157" s="34">
        <v>0.2791666666666667</v>
      </c>
      <c r="G157" s="157" t="s">
        <v>1506</v>
      </c>
      <c r="H157" s="157" t="s">
        <v>1507</v>
      </c>
      <c r="I157" s="167">
        <v>2.348</v>
      </c>
      <c r="J157" s="167">
        <v>0.357</v>
      </c>
      <c r="K157" s="167">
        <v>0.18</v>
      </c>
      <c r="L157" s="293">
        <v>4.581258223044951</v>
      </c>
      <c r="M157" s="293">
        <v>0.022709210703631688</v>
      </c>
      <c r="N157" s="293">
        <v>0.15619083087001642</v>
      </c>
      <c r="O157" s="293">
        <v>0.07235310547655173</v>
      </c>
      <c r="P157" s="293">
        <v>0.032091928484807755</v>
      </c>
      <c r="Q157" s="293">
        <v>0.22158439275751768</v>
      </c>
      <c r="R157" s="293">
        <v>0.021704461495468074</v>
      </c>
      <c r="S157" s="293">
        <v>0.03455995927366032</v>
      </c>
      <c r="T157" s="293">
        <v>0</v>
      </c>
      <c r="U157" s="293">
        <v>0</v>
      </c>
      <c r="V157" s="293">
        <v>0</v>
      </c>
      <c r="W157" s="293">
        <v>0</v>
      </c>
      <c r="X157" s="293">
        <v>0</v>
      </c>
      <c r="Y157" s="293">
        <v>0</v>
      </c>
      <c r="Z157" s="293">
        <v>0</v>
      </c>
      <c r="AA157" s="293">
        <v>0</v>
      </c>
      <c r="AB157" s="68">
        <f>SUM(L157:AA157)</f>
        <v>5.1424521121066045</v>
      </c>
      <c r="AC157" s="293">
        <f>SUM(Q157:AA157)</f>
        <v>0.27784881352664603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8">
        <v>0</v>
      </c>
    </row>
    <row r="158" spans="1:35" s="18" customFormat="1" ht="14.25">
      <c r="A158" s="164">
        <v>40392</v>
      </c>
      <c r="B158" s="33" t="s">
        <v>1456</v>
      </c>
      <c r="C158" s="297" t="s">
        <v>1635</v>
      </c>
      <c r="D158" s="297">
        <v>10</v>
      </c>
      <c r="E158" s="262" t="s">
        <v>1296</v>
      </c>
      <c r="F158" s="34">
        <v>0.28750000000000003</v>
      </c>
      <c r="G158" s="157" t="s">
        <v>1506</v>
      </c>
      <c r="H158" s="157" t="s">
        <v>1508</v>
      </c>
      <c r="I158" s="167">
        <v>3.214</v>
      </c>
      <c r="J158" s="167">
        <v>0.345</v>
      </c>
      <c r="K158" s="167">
        <v>0.195</v>
      </c>
      <c r="L158" s="293">
        <v>5.251749957157748</v>
      </c>
      <c r="M158" s="293">
        <v>0.02340012854594578</v>
      </c>
      <c r="N158" s="293">
        <v>0.17100716778213662</v>
      </c>
      <c r="O158" s="293">
        <v>0.08430928667289288</v>
      </c>
      <c r="P158" s="293">
        <v>0.02698302020047208</v>
      </c>
      <c r="Q158" s="293">
        <v>0.21510950680517513</v>
      </c>
      <c r="R158" s="293">
        <v>0.02213589852264678</v>
      </c>
      <c r="S158" s="293">
        <v>0.020593093474098673</v>
      </c>
      <c r="T158" s="293">
        <v>0</v>
      </c>
      <c r="U158" s="293">
        <v>0</v>
      </c>
      <c r="V158" s="293">
        <v>0</v>
      </c>
      <c r="W158" s="293">
        <v>0</v>
      </c>
      <c r="X158" s="293">
        <v>0</v>
      </c>
      <c r="Y158" s="293">
        <v>0</v>
      </c>
      <c r="Z158" s="293">
        <v>0</v>
      </c>
      <c r="AA158" s="293">
        <v>0</v>
      </c>
      <c r="AB158" s="68">
        <f>SUM(L158:AA158)</f>
        <v>5.815288059161116</v>
      </c>
      <c r="AC158" s="293">
        <f>SUM(Q158:AA158)</f>
        <v>0.25783849880192056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8">
        <v>0</v>
      </c>
    </row>
    <row r="159" spans="1:35" s="18" customFormat="1" ht="14.25">
      <c r="A159" s="164">
        <v>40392</v>
      </c>
      <c r="B159" s="33" t="s">
        <v>1457</v>
      </c>
      <c r="C159" s="297" t="s">
        <v>1635</v>
      </c>
      <c r="D159" s="297">
        <v>0</v>
      </c>
      <c r="E159" s="262" t="s">
        <v>1297</v>
      </c>
      <c r="F159" s="34">
        <v>0.29444444444444445</v>
      </c>
      <c r="G159" s="157" t="s">
        <v>1506</v>
      </c>
      <c r="H159" s="157" t="s">
        <v>1508</v>
      </c>
      <c r="I159" s="167">
        <v>2.067</v>
      </c>
      <c r="J159" s="167">
        <v>0.821</v>
      </c>
      <c r="K159" s="167">
        <v>0.219</v>
      </c>
      <c r="L159" s="293">
        <v>6.083044410338028</v>
      </c>
      <c r="M159" s="293">
        <v>0.028795649801745024</v>
      </c>
      <c r="N159" s="293">
        <v>0.19728281757376767</v>
      </c>
      <c r="O159" s="293">
        <v>0.10338743243659354</v>
      </c>
      <c r="P159" s="293">
        <v>0.038194507295980805</v>
      </c>
      <c r="Q159" s="293">
        <v>0.27262856528336676</v>
      </c>
      <c r="R159" s="293">
        <v>0.025951877511122868</v>
      </c>
      <c r="S159" s="293">
        <v>0.04072142524881171</v>
      </c>
      <c r="T159" s="293">
        <v>0</v>
      </c>
      <c r="U159" s="293">
        <v>0</v>
      </c>
      <c r="V159" s="293">
        <v>0.0031258900128136864</v>
      </c>
      <c r="W159" s="293">
        <v>0</v>
      </c>
      <c r="X159" s="293">
        <v>0</v>
      </c>
      <c r="Y159" s="293">
        <v>0</v>
      </c>
      <c r="Z159" s="293">
        <v>0</v>
      </c>
      <c r="AA159" s="293">
        <v>0</v>
      </c>
      <c r="AB159" s="68">
        <f>SUM(L159:AA159)</f>
        <v>6.79313257550223</v>
      </c>
      <c r="AC159" s="293">
        <f>SUM(Q159:AA159)</f>
        <v>0.34242775805611503</v>
      </c>
      <c r="AD159" s="104">
        <v>0</v>
      </c>
      <c r="AE159" s="104">
        <v>0</v>
      </c>
      <c r="AF159" s="104">
        <v>0</v>
      </c>
      <c r="AG159" s="104">
        <v>0</v>
      </c>
      <c r="AH159" s="104">
        <v>0</v>
      </c>
      <c r="AI159" s="18">
        <v>0</v>
      </c>
    </row>
    <row r="160" spans="1:35" s="18" customFormat="1" ht="14.25">
      <c r="A160" s="164">
        <v>40392</v>
      </c>
      <c r="B160" s="33" t="s">
        <v>1458</v>
      </c>
      <c r="C160" s="297" t="s">
        <v>1636</v>
      </c>
      <c r="D160" s="297">
        <v>30</v>
      </c>
      <c r="E160" s="262" t="s">
        <v>1298</v>
      </c>
      <c r="F160" s="34">
        <v>0.47430555555555554</v>
      </c>
      <c r="G160" s="157" t="s">
        <v>1509</v>
      </c>
      <c r="H160" s="157" t="s">
        <v>1510</v>
      </c>
      <c r="I160" s="167">
        <v>2.416</v>
      </c>
      <c r="J160" s="167">
        <v>0.414</v>
      </c>
      <c r="K160" s="167">
        <v>0.169</v>
      </c>
      <c r="L160" s="293">
        <v>4.557701347442548</v>
      </c>
      <c r="M160" s="293">
        <v>0.020740860181880323</v>
      </c>
      <c r="N160" s="293">
        <v>0.15937263273420088</v>
      </c>
      <c r="O160" s="293">
        <v>0.07923282396213358</v>
      </c>
      <c r="P160" s="293">
        <v>0.02623410780430902</v>
      </c>
      <c r="Q160" s="293">
        <v>0.1812618739030059</v>
      </c>
      <c r="R160" s="293">
        <v>0.01842310690376636</v>
      </c>
      <c r="S160" s="293">
        <v>0.028220569781331254</v>
      </c>
      <c r="T160" s="293">
        <v>0</v>
      </c>
      <c r="U160" s="293">
        <v>0</v>
      </c>
      <c r="V160" s="293">
        <v>0</v>
      </c>
      <c r="W160" s="293">
        <v>0</v>
      </c>
      <c r="X160" s="293">
        <v>0</v>
      </c>
      <c r="Y160" s="293">
        <v>0</v>
      </c>
      <c r="Z160" s="293">
        <v>0</v>
      </c>
      <c r="AA160" s="293">
        <v>0</v>
      </c>
      <c r="AB160" s="68">
        <f>SUM(L160:AA160)</f>
        <v>5.071187322713175</v>
      </c>
      <c r="AC160" s="293">
        <f>SUM(Q160:AA160)</f>
        <v>0.22790555058810352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8">
        <v>0</v>
      </c>
    </row>
    <row r="161" spans="1:35" s="18" customFormat="1" ht="14.25">
      <c r="A161" s="164">
        <v>40392</v>
      </c>
      <c r="B161" s="33" t="s">
        <v>1459</v>
      </c>
      <c r="C161" s="297" t="s">
        <v>1636</v>
      </c>
      <c r="D161" s="297">
        <v>20</v>
      </c>
      <c r="E161" s="262" t="s">
        <v>1299</v>
      </c>
      <c r="F161" s="34">
        <v>0.48333333333333334</v>
      </c>
      <c r="G161" s="157" t="s">
        <v>1509</v>
      </c>
      <c r="H161" s="157" t="s">
        <v>1510</v>
      </c>
      <c r="I161" s="167">
        <v>2.337</v>
      </c>
      <c r="J161" s="167">
        <v>0.35</v>
      </c>
      <c r="K161" s="167">
        <v>0.181</v>
      </c>
      <c r="L161" s="293">
        <v>5.511308204136871</v>
      </c>
      <c r="M161" s="293">
        <v>0.024716909862720612</v>
      </c>
      <c r="N161" s="293">
        <v>0.1963077002123919</v>
      </c>
      <c r="O161" s="293">
        <v>0.10181657937126606</v>
      </c>
      <c r="P161" s="293">
        <v>0.03333448341097944</v>
      </c>
      <c r="Q161" s="293">
        <v>0.19560950403783117</v>
      </c>
      <c r="R161" s="293">
        <v>0.018510700809264192</v>
      </c>
      <c r="S161" s="293">
        <v>0</v>
      </c>
      <c r="T161" s="293">
        <v>0</v>
      </c>
      <c r="U161" s="293">
        <v>0</v>
      </c>
      <c r="V161" s="293">
        <v>0</v>
      </c>
      <c r="W161" s="293">
        <v>0</v>
      </c>
      <c r="X161" s="293">
        <v>0</v>
      </c>
      <c r="Y161" s="293">
        <v>0</v>
      </c>
      <c r="Z161" s="293">
        <v>0</v>
      </c>
      <c r="AA161" s="293">
        <v>0</v>
      </c>
      <c r="AB161" s="68">
        <f>SUM(L161:AA161)</f>
        <v>6.081604081841324</v>
      </c>
      <c r="AC161" s="293">
        <f>SUM(Q161:AA161)</f>
        <v>0.21412020484709537</v>
      </c>
      <c r="AD161" s="104">
        <v>0</v>
      </c>
      <c r="AE161" s="104">
        <v>0</v>
      </c>
      <c r="AF161" s="104">
        <v>0</v>
      </c>
      <c r="AG161" s="104">
        <v>0</v>
      </c>
      <c r="AH161" s="104">
        <v>0</v>
      </c>
      <c r="AI161" s="18">
        <v>0</v>
      </c>
    </row>
    <row r="162" spans="1:35" s="18" customFormat="1" ht="14.25">
      <c r="A162" s="164">
        <v>40392</v>
      </c>
      <c r="B162" s="33" t="s">
        <v>1460</v>
      </c>
      <c r="C162" s="297" t="s">
        <v>1636</v>
      </c>
      <c r="D162" s="297">
        <v>10</v>
      </c>
      <c r="E162" s="262" t="s">
        <v>1300</v>
      </c>
      <c r="F162" s="34">
        <v>0.4923611111111111</v>
      </c>
      <c r="G162" s="157" t="s">
        <v>1509</v>
      </c>
      <c r="H162" s="157" t="s">
        <v>1511</v>
      </c>
      <c r="I162" s="167">
        <v>2.34</v>
      </c>
      <c r="J162" s="167">
        <v>0.368</v>
      </c>
      <c r="K162" s="167">
        <v>0.192</v>
      </c>
      <c r="L162" s="293">
        <v>4.86240568003129</v>
      </c>
      <c r="M162" s="293">
        <v>0.024694149068938735</v>
      </c>
      <c r="N162" s="293">
        <v>0.16345681718477117</v>
      </c>
      <c r="O162" s="293">
        <v>0.08039790487099881</v>
      </c>
      <c r="P162" s="293">
        <v>0.033954454969790764</v>
      </c>
      <c r="Q162" s="293">
        <v>0.19821963361430545</v>
      </c>
      <c r="R162" s="293">
        <v>0.019316612207600666</v>
      </c>
      <c r="S162" s="293">
        <v>0.025372113102631096</v>
      </c>
      <c r="T162" s="293">
        <v>0</v>
      </c>
      <c r="U162" s="293">
        <v>0</v>
      </c>
      <c r="V162" s="293">
        <v>0</v>
      </c>
      <c r="W162" s="293">
        <v>0</v>
      </c>
      <c r="X162" s="293">
        <v>0</v>
      </c>
      <c r="Y162" s="293">
        <v>0</v>
      </c>
      <c r="Z162" s="293">
        <v>0</v>
      </c>
      <c r="AA162" s="293">
        <v>0</v>
      </c>
      <c r="AB162" s="68">
        <f>SUM(L162:AA162)</f>
        <v>5.407817365050327</v>
      </c>
      <c r="AC162" s="293">
        <f>SUM(Q162:AA162)</f>
        <v>0.24290835892453722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8">
        <v>0</v>
      </c>
    </row>
    <row r="163" spans="1:35" s="18" customFormat="1" ht="14.25">
      <c r="A163" s="164">
        <v>40392</v>
      </c>
      <c r="B163" s="33" t="s">
        <v>1461</v>
      </c>
      <c r="C163" s="297" t="s">
        <v>1636</v>
      </c>
      <c r="D163" s="297">
        <v>0</v>
      </c>
      <c r="E163" s="262" t="s">
        <v>1301</v>
      </c>
      <c r="F163" s="34">
        <v>0.5027777777777778</v>
      </c>
      <c r="G163" s="157" t="s">
        <v>1509</v>
      </c>
      <c r="H163" s="157" t="s">
        <v>1511</v>
      </c>
      <c r="I163" s="167">
        <v>2.669</v>
      </c>
      <c r="J163" s="167">
        <v>1.017</v>
      </c>
      <c r="K163" s="167">
        <v>0.228</v>
      </c>
      <c r="L163" s="293">
        <v>9.41240606937684</v>
      </c>
      <c r="M163" s="293">
        <v>0.04218489252509223</v>
      </c>
      <c r="N163" s="293">
        <v>0.3205851507921928</v>
      </c>
      <c r="O163" s="293">
        <v>0.17383113805452527</v>
      </c>
      <c r="P163" s="293">
        <v>0</v>
      </c>
      <c r="Q163" s="293">
        <v>0.3249251055434484</v>
      </c>
      <c r="R163" s="293">
        <v>0.031100196624590355</v>
      </c>
      <c r="S163" s="293">
        <v>0.05360538267723265</v>
      </c>
      <c r="T163" s="293">
        <v>0</v>
      </c>
      <c r="U163" s="293">
        <v>0</v>
      </c>
      <c r="V163" s="293">
        <v>0.003472356098225967</v>
      </c>
      <c r="W163" s="293">
        <v>0</v>
      </c>
      <c r="X163" s="293">
        <v>0</v>
      </c>
      <c r="Y163" s="293">
        <v>0</v>
      </c>
      <c r="Z163" s="293">
        <v>0</v>
      </c>
      <c r="AA163" s="293">
        <v>0</v>
      </c>
      <c r="AB163" s="68">
        <f>SUM(L163:AA163)</f>
        <v>10.362110291692149</v>
      </c>
      <c r="AC163" s="293">
        <f>SUM(Q163:AA163)</f>
        <v>0.41310304094349737</v>
      </c>
      <c r="AD163" s="104">
        <v>0</v>
      </c>
      <c r="AE163" s="104">
        <v>0</v>
      </c>
      <c r="AF163" s="104">
        <v>0</v>
      </c>
      <c r="AG163" s="104">
        <v>0</v>
      </c>
      <c r="AH163" s="104">
        <v>0</v>
      </c>
      <c r="AI163" s="18">
        <v>0</v>
      </c>
    </row>
    <row r="164" spans="1:35" s="18" customFormat="1" ht="14.25">
      <c r="A164" s="164">
        <v>40392</v>
      </c>
      <c r="B164" s="33" t="s">
        <v>1462</v>
      </c>
      <c r="C164" s="261" t="s">
        <v>1637</v>
      </c>
      <c r="D164" s="261">
        <v>20</v>
      </c>
      <c r="E164" s="262" t="s">
        <v>1302</v>
      </c>
      <c r="F164" s="34">
        <v>0.65</v>
      </c>
      <c r="G164" s="157" t="s">
        <v>1512</v>
      </c>
      <c r="H164" s="157" t="s">
        <v>1513</v>
      </c>
      <c r="I164" s="33">
        <v>2.31</v>
      </c>
      <c r="J164" s="33">
        <v>0.332</v>
      </c>
      <c r="K164" s="33">
        <v>0.194</v>
      </c>
      <c r="L164" s="293">
        <v>7.241687263277906</v>
      </c>
      <c r="M164" s="293">
        <v>0.030293612364275493</v>
      </c>
      <c r="N164" s="293">
        <v>0.2390584657507207</v>
      </c>
      <c r="O164" s="293">
        <v>0.12990259376399418</v>
      </c>
      <c r="P164" s="293">
        <v>0.04282197525434558</v>
      </c>
      <c r="Q164" s="293">
        <v>0.24955755864243753</v>
      </c>
      <c r="R164" s="293">
        <v>0.02553695957666328</v>
      </c>
      <c r="S164" s="293">
        <v>0.03644738767374223</v>
      </c>
      <c r="T164" s="293">
        <v>0</v>
      </c>
      <c r="U164" s="293">
        <v>0</v>
      </c>
      <c r="V164" s="293">
        <v>0.002827917633511813</v>
      </c>
      <c r="W164" s="293">
        <v>0</v>
      </c>
      <c r="X164" s="293">
        <v>0</v>
      </c>
      <c r="Y164" s="293">
        <v>0</v>
      </c>
      <c r="Z164" s="293">
        <v>0</v>
      </c>
      <c r="AA164" s="293">
        <v>0</v>
      </c>
      <c r="AB164" s="68">
        <f>SUM(L164:AA164)</f>
        <v>7.998133733937596</v>
      </c>
      <c r="AC164" s="293">
        <f>SUM(Q164:AA164)</f>
        <v>0.31436982352635484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8">
        <v>0</v>
      </c>
    </row>
    <row r="165" spans="1:35" s="18" customFormat="1" ht="14.25">
      <c r="A165" s="164">
        <v>40392</v>
      </c>
      <c r="B165" s="33" t="s">
        <v>1463</v>
      </c>
      <c r="C165" s="261" t="s">
        <v>1637</v>
      </c>
      <c r="D165" s="261">
        <v>10</v>
      </c>
      <c r="E165" s="262" t="s">
        <v>1303</v>
      </c>
      <c r="F165" s="34">
        <v>0.6611111111111111</v>
      </c>
      <c r="G165" s="157" t="s">
        <v>1512</v>
      </c>
      <c r="H165" s="157" t="s">
        <v>1513</v>
      </c>
      <c r="I165" s="33">
        <v>2.38</v>
      </c>
      <c r="J165" s="33">
        <v>0.416</v>
      </c>
      <c r="K165" s="33">
        <v>0.198</v>
      </c>
      <c r="L165" s="293">
        <v>7.320328467389723</v>
      </c>
      <c r="M165" s="293">
        <v>0.03198543549421805</v>
      </c>
      <c r="N165" s="293">
        <v>0.2516501174912744</v>
      </c>
      <c r="O165" s="293">
        <v>0.13340984032422934</v>
      </c>
      <c r="P165" s="293">
        <v>0.04584677082098627</v>
      </c>
      <c r="Q165" s="293">
        <v>0.23511032610580335</v>
      </c>
      <c r="R165" s="293">
        <v>0.02466849222396142</v>
      </c>
      <c r="S165" s="293">
        <v>0.03308101177019592</v>
      </c>
      <c r="T165" s="293">
        <v>0</v>
      </c>
      <c r="U165" s="293">
        <v>0</v>
      </c>
      <c r="V165" s="293">
        <v>0.0030157422507888954</v>
      </c>
      <c r="W165" s="293">
        <v>0</v>
      </c>
      <c r="X165" s="293">
        <v>0</v>
      </c>
      <c r="Y165" s="293">
        <v>0</v>
      </c>
      <c r="Z165" s="293">
        <v>0</v>
      </c>
      <c r="AA165" s="293">
        <v>0</v>
      </c>
      <c r="AB165" s="68">
        <f>SUM(L165:AA165)</f>
        <v>8.079096203871181</v>
      </c>
      <c r="AC165" s="293">
        <f>SUM(Q165:AA165)</f>
        <v>0.29587557235074957</v>
      </c>
      <c r="AD165" s="104">
        <v>0</v>
      </c>
      <c r="AE165" s="104">
        <v>0</v>
      </c>
      <c r="AF165" s="104">
        <v>0</v>
      </c>
      <c r="AG165" s="104">
        <v>0</v>
      </c>
      <c r="AH165" s="104">
        <v>0</v>
      </c>
      <c r="AI165" s="18">
        <v>0</v>
      </c>
    </row>
    <row r="166" spans="1:35" s="18" customFormat="1" ht="14.25">
      <c r="A166" s="164">
        <v>40393</v>
      </c>
      <c r="B166" s="33" t="s">
        <v>1466</v>
      </c>
      <c r="C166" s="261" t="s">
        <v>1355</v>
      </c>
      <c r="D166" s="261">
        <v>3</v>
      </c>
      <c r="E166" s="262" t="s">
        <v>1316</v>
      </c>
      <c r="F166" s="34">
        <v>0.8395833333333332</v>
      </c>
      <c r="G166" s="157" t="s">
        <v>231</v>
      </c>
      <c r="H166" s="157" t="s">
        <v>1515</v>
      </c>
      <c r="I166" s="33">
        <v>2.586</v>
      </c>
      <c r="J166" s="33">
        <v>0.7541</v>
      </c>
      <c r="K166" s="33">
        <v>0.216</v>
      </c>
      <c r="L166" s="293">
        <v>0.07734472607153398</v>
      </c>
      <c r="M166" s="293">
        <v>0</v>
      </c>
      <c r="N166" s="293">
        <v>0</v>
      </c>
      <c r="O166" s="293">
        <v>0</v>
      </c>
      <c r="P166" s="293">
        <v>0</v>
      </c>
      <c r="Q166" s="293">
        <v>0.023451466185925494</v>
      </c>
      <c r="R166" s="293">
        <v>0.028412353263717424</v>
      </c>
      <c r="S166" s="293">
        <v>0.06254977065508867</v>
      </c>
      <c r="T166" s="293">
        <v>0</v>
      </c>
      <c r="U166" s="293">
        <v>0</v>
      </c>
      <c r="V166" s="293">
        <v>0.014259510954702652</v>
      </c>
      <c r="W166" s="293">
        <v>0</v>
      </c>
      <c r="X166" s="293">
        <v>0</v>
      </c>
      <c r="Y166" s="293">
        <v>0</v>
      </c>
      <c r="Z166" s="293">
        <v>0</v>
      </c>
      <c r="AA166" s="293">
        <v>0</v>
      </c>
      <c r="AB166" s="68">
        <f>SUM(L166:AA166)</f>
        <v>0.2060178271309682</v>
      </c>
      <c r="AC166" s="293">
        <f>SUM(Q166:AA166)</f>
        <v>0.12867310105943425</v>
      </c>
      <c r="AD166" s="104">
        <v>0</v>
      </c>
      <c r="AE166" s="104">
        <v>0</v>
      </c>
      <c r="AF166" s="104">
        <v>0</v>
      </c>
      <c r="AG166" s="104">
        <v>0</v>
      </c>
      <c r="AH166" s="104">
        <v>0</v>
      </c>
      <c r="AI166" s="18">
        <v>0</v>
      </c>
    </row>
    <row r="167" spans="1:35" ht="14.25">
      <c r="A167" s="7">
        <v>40394</v>
      </c>
      <c r="B167" s="4" t="s">
        <v>1467</v>
      </c>
      <c r="C167" s="249" t="s">
        <v>1355</v>
      </c>
      <c r="D167" s="261">
        <v>3</v>
      </c>
      <c r="E167" s="262" t="s">
        <v>1317</v>
      </c>
      <c r="F167" s="5">
        <v>0.2034722222222222</v>
      </c>
      <c r="G167" s="155" t="s">
        <v>1516</v>
      </c>
      <c r="H167" s="155" t="s">
        <v>1517</v>
      </c>
      <c r="I167" s="4">
        <v>2.65</v>
      </c>
      <c r="J167" s="4">
        <v>0.97</v>
      </c>
      <c r="K167" s="4">
        <v>0.24</v>
      </c>
      <c r="L167" s="284">
        <v>0.10546074488208149</v>
      </c>
      <c r="M167" s="284">
        <v>0</v>
      </c>
      <c r="N167" s="284">
        <v>0</v>
      </c>
      <c r="O167" s="284">
        <v>0</v>
      </c>
      <c r="P167" s="284">
        <v>0</v>
      </c>
      <c r="Q167" s="284">
        <v>0.012772407963568705</v>
      </c>
      <c r="R167" s="284">
        <v>0</v>
      </c>
      <c r="S167" s="284">
        <v>0</v>
      </c>
      <c r="T167" s="284">
        <v>0</v>
      </c>
      <c r="U167" s="284">
        <v>0</v>
      </c>
      <c r="V167" s="284">
        <v>0</v>
      </c>
      <c r="W167" s="284">
        <v>0</v>
      </c>
      <c r="X167" s="284">
        <v>0</v>
      </c>
      <c r="Y167" s="284">
        <v>0</v>
      </c>
      <c r="Z167" s="284">
        <v>0</v>
      </c>
      <c r="AA167" s="284">
        <v>0</v>
      </c>
      <c r="AB167" s="80">
        <f>SUM(L167:AA167)</f>
        <v>0.1182331528456502</v>
      </c>
      <c r="AC167" s="284">
        <f>SUM(Q167:AA167)</f>
        <v>0.012772407963568705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247">
        <v>0</v>
      </c>
    </row>
    <row r="168" spans="1:35" ht="14.25">
      <c r="A168" s="7">
        <v>40394</v>
      </c>
      <c r="B168" s="248" t="s">
        <v>1309</v>
      </c>
      <c r="C168" s="249" t="s">
        <v>1355</v>
      </c>
      <c r="D168" s="261">
        <v>3</v>
      </c>
      <c r="E168" s="262" t="s">
        <v>1318</v>
      </c>
      <c r="F168" s="5">
        <v>0.9416666666666668</v>
      </c>
      <c r="G168" s="250" t="s">
        <v>1312</v>
      </c>
      <c r="H168" s="250" t="s">
        <v>1314</v>
      </c>
      <c r="I168" s="4">
        <v>2.61</v>
      </c>
      <c r="J168" s="4">
        <v>0.898</v>
      </c>
      <c r="K168" s="4">
        <v>0.241</v>
      </c>
      <c r="L168" s="284">
        <v>0.08669444075457564</v>
      </c>
      <c r="M168" s="284">
        <v>0.006980454046386843</v>
      </c>
      <c r="N168" s="284">
        <v>0.020983078226425412</v>
      </c>
      <c r="O168" s="284">
        <v>0.007481274429190907</v>
      </c>
      <c r="P168" s="284">
        <v>0</v>
      </c>
      <c r="Q168" s="284">
        <v>0.012828671086712878</v>
      </c>
      <c r="R168" s="284">
        <v>0.0068666935967310215</v>
      </c>
      <c r="S168" s="284">
        <v>0</v>
      </c>
      <c r="T168" s="284">
        <v>0</v>
      </c>
      <c r="U168" s="284">
        <v>0</v>
      </c>
      <c r="V168" s="284">
        <v>0</v>
      </c>
      <c r="W168" s="284">
        <v>0</v>
      </c>
      <c r="X168" s="284">
        <v>0</v>
      </c>
      <c r="Y168" s="284">
        <v>0</v>
      </c>
      <c r="Z168" s="284">
        <v>0</v>
      </c>
      <c r="AA168" s="284">
        <v>0</v>
      </c>
      <c r="AB168" s="80">
        <f>SUM(L168:AA168)</f>
        <v>0.1418346121400227</v>
      </c>
      <c r="AC168" s="284">
        <f>SUM(Q168:AA168)</f>
        <v>0.0196953646834439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247">
        <v>0</v>
      </c>
    </row>
    <row r="169" spans="1:35" ht="25.5">
      <c r="A169" s="7">
        <v>40394</v>
      </c>
      <c r="B169" s="248" t="s">
        <v>1310</v>
      </c>
      <c r="C169" s="298" t="s">
        <v>83</v>
      </c>
      <c r="D169" s="298">
        <v>0</v>
      </c>
      <c r="E169" s="262" t="s">
        <v>1319</v>
      </c>
      <c r="F169" s="5">
        <v>0.9631944444444445</v>
      </c>
      <c r="G169" s="250" t="s">
        <v>1313</v>
      </c>
      <c r="H169" s="250" t="s">
        <v>1315</v>
      </c>
      <c r="I169" s="4">
        <v>2.58</v>
      </c>
      <c r="J169" s="4">
        <v>0.24</v>
      </c>
      <c r="K169" s="4">
        <v>0.765</v>
      </c>
      <c r="L169" s="284">
        <v>0.06589583497970006</v>
      </c>
      <c r="M169" s="284">
        <v>0.007343345397160091</v>
      </c>
      <c r="N169" s="284">
        <v>0.05329629590232916</v>
      </c>
      <c r="O169" s="284">
        <v>0.021501002913260837</v>
      </c>
      <c r="P169" s="284">
        <v>0</v>
      </c>
      <c r="Q169" s="284">
        <v>0.013497610215811933</v>
      </c>
      <c r="R169" s="284">
        <v>0</v>
      </c>
      <c r="S169" s="284">
        <v>0</v>
      </c>
      <c r="T169" s="284">
        <v>0</v>
      </c>
      <c r="U169" s="284">
        <v>0</v>
      </c>
      <c r="V169" s="284">
        <v>0</v>
      </c>
      <c r="W169" s="284">
        <v>0</v>
      </c>
      <c r="X169" s="284">
        <v>0.05263332167037234</v>
      </c>
      <c r="Y169" s="284">
        <v>0</v>
      </c>
      <c r="Z169" s="284">
        <v>0</v>
      </c>
      <c r="AA169" s="284">
        <v>0</v>
      </c>
      <c r="AB169" s="80">
        <f>SUM(L169:AA169)</f>
        <v>0.21416741107863446</v>
      </c>
      <c r="AC169" s="284">
        <f>SUM(Q169:AA169)</f>
        <v>0.06613093188618427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247">
        <v>0</v>
      </c>
    </row>
    <row r="170" spans="1:35" s="18" customFormat="1" ht="25.5">
      <c r="A170" s="164">
        <v>40395</v>
      </c>
      <c r="B170" s="33" t="s">
        <v>1468</v>
      </c>
      <c r="C170" s="298" t="s">
        <v>83</v>
      </c>
      <c r="D170" s="298">
        <v>0</v>
      </c>
      <c r="E170" s="262" t="s">
        <v>1321</v>
      </c>
      <c r="F170" s="34">
        <v>0.015972222222222224</v>
      </c>
      <c r="G170" s="157" t="s">
        <v>1518</v>
      </c>
      <c r="H170" s="157" t="s">
        <v>1519</v>
      </c>
      <c r="I170" s="33">
        <v>2.63</v>
      </c>
      <c r="J170" s="33">
        <v>0.866</v>
      </c>
      <c r="K170" s="33">
        <v>0.242</v>
      </c>
      <c r="L170" s="293">
        <v>0.038001009038013366</v>
      </c>
      <c r="M170" s="293">
        <v>0.016143745246601254</v>
      </c>
      <c r="N170" s="293">
        <v>0.041692899363314495</v>
      </c>
      <c r="O170" s="293">
        <v>0.018649138405288368</v>
      </c>
      <c r="P170" s="293">
        <v>0</v>
      </c>
      <c r="Q170" s="293">
        <v>0.013592700135489655</v>
      </c>
      <c r="R170" s="293">
        <v>0</v>
      </c>
      <c r="S170" s="293">
        <v>0</v>
      </c>
      <c r="T170" s="293">
        <v>0</v>
      </c>
      <c r="U170" s="293">
        <v>0</v>
      </c>
      <c r="V170" s="293">
        <v>0</v>
      </c>
      <c r="W170" s="293">
        <v>0</v>
      </c>
      <c r="X170" s="293">
        <v>0</v>
      </c>
      <c r="Y170" s="293">
        <v>0</v>
      </c>
      <c r="Z170" s="293">
        <v>0</v>
      </c>
      <c r="AA170" s="293">
        <v>0</v>
      </c>
      <c r="AB170" s="68">
        <f>SUM(L170:AA170)</f>
        <v>0.12807949218870715</v>
      </c>
      <c r="AC170" s="293">
        <f>SUM(Q170:AA170)</f>
        <v>0.013592700135489655</v>
      </c>
      <c r="AD170" s="104">
        <v>0</v>
      </c>
      <c r="AE170" s="104">
        <v>0</v>
      </c>
      <c r="AF170" s="104">
        <v>0</v>
      </c>
      <c r="AG170" s="104">
        <v>0</v>
      </c>
      <c r="AH170" s="104">
        <v>0</v>
      </c>
      <c r="AI170" s="18">
        <v>0</v>
      </c>
    </row>
    <row r="171" spans="1:35" s="18" customFormat="1" ht="25.5">
      <c r="A171" s="164">
        <v>40395</v>
      </c>
      <c r="B171" s="33" t="s">
        <v>1470</v>
      </c>
      <c r="C171" s="298" t="s">
        <v>83</v>
      </c>
      <c r="D171" s="298">
        <v>0</v>
      </c>
      <c r="E171" s="262" t="s">
        <v>1323</v>
      </c>
      <c r="F171" s="34">
        <v>0.7861111111111111</v>
      </c>
      <c r="G171" s="157" t="s">
        <v>1520</v>
      </c>
      <c r="H171" s="157" t="s">
        <v>1260</v>
      </c>
      <c r="I171" s="33">
        <v>2.53</v>
      </c>
      <c r="J171" s="33">
        <v>0.64</v>
      </c>
      <c r="K171" s="33">
        <v>0.242</v>
      </c>
      <c r="L171" s="293">
        <v>0.03432643326541388</v>
      </c>
      <c r="M171" s="293">
        <v>0.007999033059705807</v>
      </c>
      <c r="N171" s="293">
        <v>0.02848178007918077</v>
      </c>
      <c r="O171" s="293">
        <v>0.011949989535722844</v>
      </c>
      <c r="P171" s="293">
        <v>0</v>
      </c>
      <c r="Q171" s="293">
        <v>0.004730350162591356</v>
      </c>
      <c r="R171" s="293">
        <v>0</v>
      </c>
      <c r="S171" s="293">
        <v>0</v>
      </c>
      <c r="T171" s="293">
        <v>0</v>
      </c>
      <c r="U171" s="293">
        <v>0</v>
      </c>
      <c r="V171" s="293">
        <v>0</v>
      </c>
      <c r="W171" s="293">
        <v>0</v>
      </c>
      <c r="X171" s="293">
        <v>0</v>
      </c>
      <c r="Y171" s="293">
        <v>0</v>
      </c>
      <c r="Z171" s="293">
        <v>0</v>
      </c>
      <c r="AA171" s="293">
        <v>0</v>
      </c>
      <c r="AB171" s="68">
        <f>SUM(L171:AA171)</f>
        <v>0.08748758610261466</v>
      </c>
      <c r="AC171" s="293">
        <f>SUM(Q171:AA171)</f>
        <v>0.004730350162591356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8">
        <v>0</v>
      </c>
    </row>
    <row r="172" spans="1:35" s="18" customFormat="1" ht="25.5">
      <c r="A172" s="164">
        <v>40395</v>
      </c>
      <c r="B172" s="33" t="s">
        <v>1471</v>
      </c>
      <c r="C172" s="298" t="s">
        <v>83</v>
      </c>
      <c r="D172" s="298">
        <v>0</v>
      </c>
      <c r="E172" s="262" t="s">
        <v>1324</v>
      </c>
      <c r="F172" s="34">
        <v>0.8756944444444444</v>
      </c>
      <c r="G172" s="157" t="s">
        <v>1261</v>
      </c>
      <c r="H172" s="157" t="s">
        <v>1262</v>
      </c>
      <c r="I172" s="33">
        <v>2.46</v>
      </c>
      <c r="J172" s="33">
        <v>0.541</v>
      </c>
      <c r="K172" s="33">
        <v>0.244</v>
      </c>
      <c r="L172" s="293">
        <v>0.06907730700436322</v>
      </c>
      <c r="M172" s="293">
        <v>0.027959862358908925</v>
      </c>
      <c r="N172" s="293">
        <v>0.06309896108448447</v>
      </c>
      <c r="O172" s="293">
        <v>0.03957717211587855</v>
      </c>
      <c r="P172" s="293">
        <v>0</v>
      </c>
      <c r="Q172" s="293">
        <v>0.009336162022829496</v>
      </c>
      <c r="R172" s="293">
        <v>0</v>
      </c>
      <c r="S172" s="293">
        <v>0</v>
      </c>
      <c r="T172" s="293">
        <v>0</v>
      </c>
      <c r="U172" s="293">
        <v>0</v>
      </c>
      <c r="V172" s="293">
        <v>0</v>
      </c>
      <c r="W172" s="293">
        <v>0</v>
      </c>
      <c r="X172" s="293">
        <v>0</v>
      </c>
      <c r="Y172" s="293">
        <v>0</v>
      </c>
      <c r="Z172" s="293">
        <v>0</v>
      </c>
      <c r="AA172" s="293">
        <v>0</v>
      </c>
      <c r="AB172" s="68">
        <f>SUM(L172:AA172)</f>
        <v>0.20904946458646465</v>
      </c>
      <c r="AC172" s="293">
        <f>SUM(Q172:AA172)</f>
        <v>0.009336162022829496</v>
      </c>
      <c r="AD172" s="104">
        <v>0</v>
      </c>
      <c r="AE172" s="104">
        <v>0</v>
      </c>
      <c r="AF172" s="104">
        <v>0</v>
      </c>
      <c r="AG172" s="104">
        <v>0</v>
      </c>
      <c r="AH172" s="104">
        <v>0</v>
      </c>
      <c r="AI172" s="18">
        <v>0</v>
      </c>
    </row>
    <row r="173" spans="1:35" s="18" customFormat="1" ht="14.25">
      <c r="A173" s="164">
        <v>40396</v>
      </c>
      <c r="B173" s="33" t="s">
        <v>1473</v>
      </c>
      <c r="C173" s="261" t="s">
        <v>1638</v>
      </c>
      <c r="D173" s="261">
        <v>120</v>
      </c>
      <c r="E173" s="262" t="s">
        <v>1328</v>
      </c>
      <c r="F173" s="34">
        <v>0.08541666666666665</v>
      </c>
      <c r="G173" s="157" t="s">
        <v>1263</v>
      </c>
      <c r="H173" s="157" t="s">
        <v>1264</v>
      </c>
      <c r="I173" s="33">
        <v>2.25</v>
      </c>
      <c r="J173" s="33">
        <v>0.167</v>
      </c>
      <c r="K173" s="33">
        <v>0.219</v>
      </c>
      <c r="L173" s="293">
        <v>0.6976870375219175</v>
      </c>
      <c r="M173" s="293">
        <v>0.06404346944054733</v>
      </c>
      <c r="N173" s="293">
        <v>0.39415517287707635</v>
      </c>
      <c r="O173" s="293">
        <v>0.08990371868795934</v>
      </c>
      <c r="P173" s="293">
        <v>1.48991015142307</v>
      </c>
      <c r="Q173" s="293">
        <v>0.32336570579882784</v>
      </c>
      <c r="R173" s="293">
        <v>0</v>
      </c>
      <c r="S173" s="293">
        <v>0</v>
      </c>
      <c r="T173" s="293">
        <v>0</v>
      </c>
      <c r="U173" s="293">
        <v>0</v>
      </c>
      <c r="V173" s="293">
        <v>0</v>
      </c>
      <c r="W173" s="293">
        <v>0</v>
      </c>
      <c r="X173" s="293">
        <v>0</v>
      </c>
      <c r="Y173" s="293">
        <v>0</v>
      </c>
      <c r="Z173" s="293">
        <v>0</v>
      </c>
      <c r="AA173" s="293">
        <v>0</v>
      </c>
      <c r="AB173" s="68">
        <f>SUM(L173:AA173)</f>
        <v>3.0590652557493985</v>
      </c>
      <c r="AC173" s="293">
        <f>SUM(Q173:AA173)</f>
        <v>0.32336570579882784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8">
        <v>0</v>
      </c>
    </row>
    <row r="174" spans="1:35" s="18" customFormat="1" ht="14.25">
      <c r="A174" s="164">
        <v>40396</v>
      </c>
      <c r="B174" s="33" t="s">
        <v>1474</v>
      </c>
      <c r="C174" s="261" t="s">
        <v>1638</v>
      </c>
      <c r="D174" s="261">
        <v>100</v>
      </c>
      <c r="E174" s="262" t="s">
        <v>1329</v>
      </c>
      <c r="F174" s="34">
        <v>0.10416666666666667</v>
      </c>
      <c r="G174" s="157" t="s">
        <v>1263</v>
      </c>
      <c r="H174" s="157" t="s">
        <v>1264</v>
      </c>
      <c r="I174" s="33">
        <v>2.23</v>
      </c>
      <c r="J174" s="33">
        <v>0.2196</v>
      </c>
      <c r="K174" s="33">
        <v>0.233</v>
      </c>
      <c r="L174" s="293">
        <v>0.2720416207772712</v>
      </c>
      <c r="M174" s="293">
        <v>0.026342359222711623</v>
      </c>
      <c r="N174" s="293">
        <v>0.14960702253640112</v>
      </c>
      <c r="O174" s="293">
        <v>0.03327584394861533</v>
      </c>
      <c r="P174" s="293">
        <v>0.6408346498952339</v>
      </c>
      <c r="Q174" s="293">
        <v>0.16637940007956636</v>
      </c>
      <c r="R174" s="293">
        <v>0</v>
      </c>
      <c r="S174" s="293">
        <v>0</v>
      </c>
      <c r="T174" s="293">
        <v>0</v>
      </c>
      <c r="U174" s="293">
        <v>0</v>
      </c>
      <c r="V174" s="293">
        <v>0</v>
      </c>
      <c r="W174" s="293">
        <v>0</v>
      </c>
      <c r="X174" s="293">
        <v>0</v>
      </c>
      <c r="Y174" s="293">
        <v>0</v>
      </c>
      <c r="Z174" s="293">
        <v>0</v>
      </c>
      <c r="AA174" s="293">
        <v>0</v>
      </c>
      <c r="AB174" s="68">
        <f>SUM(L174:AA174)</f>
        <v>1.2884808964597996</v>
      </c>
      <c r="AC174" s="293">
        <f>SUM(Q174:AA174)</f>
        <v>0.16637940007956636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8">
        <v>0</v>
      </c>
    </row>
    <row r="175" spans="1:35" s="18" customFormat="1" ht="14.25">
      <c r="A175" s="164">
        <v>40396</v>
      </c>
      <c r="B175" s="33" t="s">
        <v>1475</v>
      </c>
      <c r="C175" s="261" t="s">
        <v>1638</v>
      </c>
      <c r="D175" s="261">
        <v>80</v>
      </c>
      <c r="E175" s="262" t="s">
        <v>1330</v>
      </c>
      <c r="F175" s="34">
        <v>0.11458333333333333</v>
      </c>
      <c r="G175" s="157" t="s">
        <v>1263</v>
      </c>
      <c r="H175" s="157" t="s">
        <v>1265</v>
      </c>
      <c r="I175" s="33">
        <v>2.243</v>
      </c>
      <c r="J175" s="33">
        <v>0.261</v>
      </c>
      <c r="K175" s="33">
        <v>0.244</v>
      </c>
      <c r="L175" s="293">
        <v>0.37259726902256124</v>
      </c>
      <c r="M175" s="293">
        <v>0.03282568191112048</v>
      </c>
      <c r="N175" s="293">
        <v>0.2126426559702427</v>
      </c>
      <c r="O175" s="293">
        <v>0.05126404175798023</v>
      </c>
      <c r="P175" s="293">
        <v>0.9034305290078537</v>
      </c>
      <c r="Q175" s="293">
        <v>0.19236026051917254</v>
      </c>
      <c r="R175" s="293">
        <v>0</v>
      </c>
      <c r="S175" s="293">
        <v>0</v>
      </c>
      <c r="T175" s="293">
        <v>0</v>
      </c>
      <c r="U175" s="293">
        <v>0</v>
      </c>
      <c r="V175" s="293">
        <v>0</v>
      </c>
      <c r="W175" s="293">
        <v>0</v>
      </c>
      <c r="X175" s="293">
        <v>0</v>
      </c>
      <c r="Y175" s="293">
        <v>0</v>
      </c>
      <c r="Z175" s="293">
        <v>0</v>
      </c>
      <c r="AA175" s="293">
        <v>0</v>
      </c>
      <c r="AB175" s="68">
        <f>SUM(L175:AA175)</f>
        <v>1.765120438188931</v>
      </c>
      <c r="AC175" s="293">
        <f>SUM(Q175:AA175)</f>
        <v>0.19236026051917254</v>
      </c>
      <c r="AD175" s="104">
        <v>0</v>
      </c>
      <c r="AE175" s="104">
        <v>0</v>
      </c>
      <c r="AF175" s="104">
        <v>0</v>
      </c>
      <c r="AG175" s="104">
        <v>0</v>
      </c>
      <c r="AH175" s="104">
        <v>0</v>
      </c>
      <c r="AI175" s="18">
        <v>0</v>
      </c>
    </row>
    <row r="176" spans="1:35" s="18" customFormat="1" ht="14.25">
      <c r="A176" s="164">
        <v>40396</v>
      </c>
      <c r="B176" s="33" t="s">
        <v>1476</v>
      </c>
      <c r="C176" s="261" t="s">
        <v>1638</v>
      </c>
      <c r="D176" s="261">
        <v>60</v>
      </c>
      <c r="E176" s="262" t="s">
        <v>1331</v>
      </c>
      <c r="F176" s="34">
        <v>0.12638888888888888</v>
      </c>
      <c r="G176" s="157" t="s">
        <v>1263</v>
      </c>
      <c r="H176" s="157" t="s">
        <v>1265</v>
      </c>
      <c r="I176" s="33">
        <v>2.294</v>
      </c>
      <c r="J176" s="33">
        <v>0.26</v>
      </c>
      <c r="K176" s="33">
        <v>0.268</v>
      </c>
      <c r="L176" s="293">
        <v>0.4022530121529068</v>
      </c>
      <c r="M176" s="293">
        <v>0.03186627823095996</v>
      </c>
      <c r="N176" s="293">
        <v>0.2226409439233884</v>
      </c>
      <c r="O176" s="293">
        <v>0.04427438656867888</v>
      </c>
      <c r="P176" s="293">
        <v>1.0234574360151454</v>
      </c>
      <c r="Q176" s="293">
        <v>0.214684135857199</v>
      </c>
      <c r="R176" s="293">
        <v>0</v>
      </c>
      <c r="S176" s="293">
        <v>0</v>
      </c>
      <c r="T176" s="293">
        <v>0</v>
      </c>
      <c r="U176" s="293">
        <v>0</v>
      </c>
      <c r="V176" s="293">
        <v>0</v>
      </c>
      <c r="W176" s="293">
        <v>0</v>
      </c>
      <c r="X176" s="293">
        <v>0</v>
      </c>
      <c r="Y176" s="293">
        <v>0</v>
      </c>
      <c r="Z176" s="293">
        <v>0</v>
      </c>
      <c r="AA176" s="293">
        <v>0</v>
      </c>
      <c r="AB176" s="68">
        <f>SUM(L176:AA176)</f>
        <v>1.9391761927482785</v>
      </c>
      <c r="AC176" s="293">
        <f>SUM(Q176:AA176)</f>
        <v>0.214684135857199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8">
        <v>0</v>
      </c>
    </row>
    <row r="177" spans="1:35" s="18" customFormat="1" ht="14.25">
      <c r="A177" s="164">
        <v>40396</v>
      </c>
      <c r="B177" s="33" t="s">
        <v>1477</v>
      </c>
      <c r="C177" s="261" t="s">
        <v>1638</v>
      </c>
      <c r="D177" s="261">
        <v>40</v>
      </c>
      <c r="E177" s="262" t="s">
        <v>1332</v>
      </c>
      <c r="F177" s="34">
        <v>0.13749999999999998</v>
      </c>
      <c r="G177" s="157" t="s">
        <v>1263</v>
      </c>
      <c r="H177" s="157" t="s">
        <v>1265</v>
      </c>
      <c r="I177" s="33">
        <v>2.259</v>
      </c>
      <c r="J177" s="33">
        <v>0.255</v>
      </c>
      <c r="K177" s="33">
        <v>0.2327</v>
      </c>
      <c r="L177" s="293">
        <v>0.47985142653634444</v>
      </c>
      <c r="M177" s="293">
        <v>0.045904721217189214</v>
      </c>
      <c r="N177" s="293">
        <v>0.31227485549083767</v>
      </c>
      <c r="O177" s="293">
        <v>0.06256079111019425</v>
      </c>
      <c r="P177" s="293">
        <v>1.2317449399909692</v>
      </c>
      <c r="Q177" s="293">
        <v>0.30683369787986864</v>
      </c>
      <c r="R177" s="293">
        <v>0</v>
      </c>
      <c r="S177" s="293">
        <v>0</v>
      </c>
      <c r="T177" s="293">
        <v>0</v>
      </c>
      <c r="U177" s="293">
        <v>0</v>
      </c>
      <c r="V177" s="293">
        <v>0</v>
      </c>
      <c r="W177" s="293">
        <v>0</v>
      </c>
      <c r="X177" s="293">
        <v>0</v>
      </c>
      <c r="Y177" s="293">
        <v>0</v>
      </c>
      <c r="Z177" s="293">
        <v>0</v>
      </c>
      <c r="AA177" s="293">
        <v>0</v>
      </c>
      <c r="AB177" s="68">
        <f>SUM(L177:AA177)</f>
        <v>2.4391704322254038</v>
      </c>
      <c r="AC177" s="293">
        <f>SUM(Q177:AA177)</f>
        <v>0.30683369787986864</v>
      </c>
      <c r="AD177" s="104">
        <v>0</v>
      </c>
      <c r="AE177" s="104">
        <v>0</v>
      </c>
      <c r="AF177" s="104">
        <v>0</v>
      </c>
      <c r="AG177" s="104">
        <v>0</v>
      </c>
      <c r="AH177" s="104">
        <v>0</v>
      </c>
      <c r="AI177" s="18">
        <v>0</v>
      </c>
    </row>
    <row r="178" spans="1:35" s="18" customFormat="1" ht="14.25">
      <c r="A178" s="164">
        <v>40396</v>
      </c>
      <c r="B178" s="33" t="s">
        <v>1478</v>
      </c>
      <c r="C178" s="261" t="s">
        <v>1638</v>
      </c>
      <c r="D178" s="261">
        <v>20</v>
      </c>
      <c r="E178" s="262" t="s">
        <v>1333</v>
      </c>
      <c r="F178" s="34">
        <v>0.14791666666666667</v>
      </c>
      <c r="G178" s="157" t="s">
        <v>1263</v>
      </c>
      <c r="H178" s="157" t="s">
        <v>1265</v>
      </c>
      <c r="I178" s="33">
        <v>2.302</v>
      </c>
      <c r="J178" s="33">
        <v>0.215</v>
      </c>
      <c r="K178" s="33">
        <v>0.235</v>
      </c>
      <c r="L178" s="293">
        <v>0.5966594485388156</v>
      </c>
      <c r="M178" s="293">
        <v>0.04427462796466882</v>
      </c>
      <c r="N178" s="293">
        <v>0.3289156227823756</v>
      </c>
      <c r="O178" s="293">
        <v>0.06497779702123738</v>
      </c>
      <c r="P178" s="293">
        <v>1.2449848873520162</v>
      </c>
      <c r="Q178" s="293">
        <v>0.29864106007784846</v>
      </c>
      <c r="R178" s="293">
        <v>0</v>
      </c>
      <c r="S178" s="293">
        <v>0</v>
      </c>
      <c r="T178" s="293">
        <v>0</v>
      </c>
      <c r="U178" s="293">
        <v>0</v>
      </c>
      <c r="V178" s="293">
        <v>0</v>
      </c>
      <c r="W178" s="293">
        <v>0</v>
      </c>
      <c r="X178" s="293">
        <v>0</v>
      </c>
      <c r="Y178" s="293">
        <v>0</v>
      </c>
      <c r="Z178" s="293">
        <v>0</v>
      </c>
      <c r="AA178" s="293">
        <v>0</v>
      </c>
      <c r="AB178" s="68">
        <f>SUM(L178:AA178)</f>
        <v>2.578453443736962</v>
      </c>
      <c r="AC178" s="293">
        <f>SUM(Q178:AA178)</f>
        <v>0.29864106007784846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8">
        <v>0</v>
      </c>
    </row>
    <row r="179" spans="1:35" s="18" customFormat="1" ht="14.25">
      <c r="A179" s="164">
        <v>40396</v>
      </c>
      <c r="B179" s="33" t="s">
        <v>1479</v>
      </c>
      <c r="C179" s="261" t="s">
        <v>1638</v>
      </c>
      <c r="D179" s="261">
        <v>0</v>
      </c>
      <c r="E179" s="262" t="s">
        <v>1334</v>
      </c>
      <c r="F179" s="34">
        <v>0.15069444444444444</v>
      </c>
      <c r="G179" s="157" t="s">
        <v>1263</v>
      </c>
      <c r="H179" s="157" t="s">
        <v>1265</v>
      </c>
      <c r="I179" s="33">
        <v>2.562</v>
      </c>
      <c r="J179" s="33">
        <v>0.395</v>
      </c>
      <c r="K179" s="33">
        <v>0.247</v>
      </c>
      <c r="L179" s="293">
        <v>0.3939322609768996</v>
      </c>
      <c r="M179" s="293">
        <v>0.039110027912075476</v>
      </c>
      <c r="N179" s="293">
        <v>0.21053454988782702</v>
      </c>
      <c r="O179" s="293">
        <v>0.04230048848418796</v>
      </c>
      <c r="P179" s="293">
        <v>0.841385394247776</v>
      </c>
      <c r="Q179" s="293">
        <v>0.30714819123182724</v>
      </c>
      <c r="R179" s="293">
        <v>0</v>
      </c>
      <c r="S179" s="293">
        <v>0</v>
      </c>
      <c r="T179" s="293">
        <v>0</v>
      </c>
      <c r="U179" s="293">
        <v>0</v>
      </c>
      <c r="V179" s="293">
        <v>0</v>
      </c>
      <c r="W179" s="293">
        <v>0</v>
      </c>
      <c r="X179" s="293">
        <v>0</v>
      </c>
      <c r="Y179" s="293">
        <v>0</v>
      </c>
      <c r="Z179" s="293">
        <v>0</v>
      </c>
      <c r="AA179" s="293">
        <v>0</v>
      </c>
      <c r="AB179" s="68">
        <f>SUM(L179:AA179)</f>
        <v>1.8344109127405932</v>
      </c>
      <c r="AC179" s="293">
        <f>SUM(Q179:AA179)</f>
        <v>0.30714819123182724</v>
      </c>
      <c r="AD179" s="104">
        <v>0</v>
      </c>
      <c r="AE179" s="104">
        <v>0</v>
      </c>
      <c r="AF179" s="104">
        <v>0</v>
      </c>
      <c r="AG179" s="104">
        <v>0</v>
      </c>
      <c r="AH179" s="104">
        <v>0</v>
      </c>
      <c r="AI179" s="18">
        <v>0</v>
      </c>
    </row>
    <row r="180" spans="1:35" s="18" customFormat="1" ht="14.25">
      <c r="A180" s="164">
        <v>40396</v>
      </c>
      <c r="B180" s="167" t="s">
        <v>1480</v>
      </c>
      <c r="C180" s="297" t="s">
        <v>1639</v>
      </c>
      <c r="D180" s="297">
        <v>20</v>
      </c>
      <c r="E180" s="262" t="s">
        <v>1335</v>
      </c>
      <c r="F180" s="34">
        <v>0.8340277777777777</v>
      </c>
      <c r="G180" s="169" t="s">
        <v>1266</v>
      </c>
      <c r="H180" s="169" t="s">
        <v>1267</v>
      </c>
      <c r="I180" s="167">
        <v>2.474</v>
      </c>
      <c r="J180" s="167">
        <v>0.345</v>
      </c>
      <c r="K180" s="167">
        <v>0.24</v>
      </c>
      <c r="L180" s="293">
        <v>0.24950522290236257</v>
      </c>
      <c r="M180" s="293">
        <v>0.02564089525264114</v>
      </c>
      <c r="N180" s="293">
        <v>0.1538621912336463</v>
      </c>
      <c r="O180" s="293">
        <v>0.030454392673794118</v>
      </c>
      <c r="P180" s="293">
        <v>0.7225215593806581</v>
      </c>
      <c r="Q180" s="293">
        <v>0.19963011964642183</v>
      </c>
      <c r="R180" s="293">
        <v>0</v>
      </c>
      <c r="S180" s="293">
        <v>0</v>
      </c>
      <c r="T180" s="293">
        <v>0</v>
      </c>
      <c r="U180" s="293">
        <v>0</v>
      </c>
      <c r="V180" s="293">
        <v>0</v>
      </c>
      <c r="W180" s="293">
        <v>0</v>
      </c>
      <c r="X180" s="293">
        <v>0</v>
      </c>
      <c r="Y180" s="293">
        <v>0</v>
      </c>
      <c r="Z180" s="293">
        <v>0</v>
      </c>
      <c r="AA180" s="293">
        <v>0</v>
      </c>
      <c r="AB180" s="68">
        <f>SUM(L180:AA180)</f>
        <v>1.381614381089524</v>
      </c>
      <c r="AC180" s="293">
        <f>SUM(Q180:AA180)</f>
        <v>0.19963011964642183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8">
        <v>0</v>
      </c>
    </row>
    <row r="181" spans="1:35" s="18" customFormat="1" ht="14.25">
      <c r="A181" s="164">
        <v>40396</v>
      </c>
      <c r="B181" s="167" t="s">
        <v>1481</v>
      </c>
      <c r="C181" s="297" t="s">
        <v>1639</v>
      </c>
      <c r="D181" s="297">
        <v>10</v>
      </c>
      <c r="E181" s="262" t="s">
        <v>1336</v>
      </c>
      <c r="F181" s="34">
        <v>0.8444444444444444</v>
      </c>
      <c r="G181" s="169" t="s">
        <v>1266</v>
      </c>
      <c r="H181" s="169" t="s">
        <v>1267</v>
      </c>
      <c r="I181" s="167">
        <v>2.482</v>
      </c>
      <c r="J181" s="167">
        <v>0.312</v>
      </c>
      <c r="K181" s="167">
        <v>0.236</v>
      </c>
      <c r="L181" s="293">
        <v>0.3684526362231072</v>
      </c>
      <c r="M181" s="293">
        <v>0.031185060943987503</v>
      </c>
      <c r="N181" s="293">
        <v>0.2168430285599557</v>
      </c>
      <c r="O181" s="293">
        <v>0.04548080744459122</v>
      </c>
      <c r="P181" s="293">
        <v>0.9619439757053551</v>
      </c>
      <c r="Q181" s="293">
        <v>0.2690863660003555</v>
      </c>
      <c r="R181" s="293">
        <v>0</v>
      </c>
      <c r="S181" s="293">
        <v>0</v>
      </c>
      <c r="T181" s="293">
        <v>0</v>
      </c>
      <c r="U181" s="293">
        <v>0</v>
      </c>
      <c r="V181" s="293">
        <v>0</v>
      </c>
      <c r="W181" s="293">
        <v>0</v>
      </c>
      <c r="X181" s="293">
        <v>0</v>
      </c>
      <c r="Y181" s="293">
        <v>0</v>
      </c>
      <c r="Z181" s="293">
        <v>0</v>
      </c>
      <c r="AA181" s="293">
        <v>0</v>
      </c>
      <c r="AB181" s="68">
        <f>SUM(L181:AA181)</f>
        <v>1.8929918748773522</v>
      </c>
      <c r="AC181" s="293">
        <f>SUM(Q181:AA181)</f>
        <v>0.2690863660003555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8">
        <v>0</v>
      </c>
    </row>
    <row r="182" spans="1:35" s="18" customFormat="1" ht="14.25">
      <c r="A182" s="164">
        <v>40396</v>
      </c>
      <c r="B182" s="167" t="s">
        <v>1482</v>
      </c>
      <c r="C182" s="297" t="s">
        <v>1639</v>
      </c>
      <c r="D182" s="297">
        <v>0</v>
      </c>
      <c r="E182" s="262" t="s">
        <v>1337</v>
      </c>
      <c r="F182" s="34">
        <v>0.8576388888888888</v>
      </c>
      <c r="G182" s="169" t="s">
        <v>1266</v>
      </c>
      <c r="H182" s="169" t="s">
        <v>1267</v>
      </c>
      <c r="I182" s="167">
        <v>2.691</v>
      </c>
      <c r="J182" s="167">
        <v>0.827</v>
      </c>
      <c r="K182" s="167">
        <v>0.258</v>
      </c>
      <c r="L182" s="293">
        <v>0.5259803536841771</v>
      </c>
      <c r="M182" s="293">
        <v>0.045067522065945595</v>
      </c>
      <c r="N182" s="293">
        <v>0.274866945477701</v>
      </c>
      <c r="O182" s="293">
        <v>0.060603619416314314</v>
      </c>
      <c r="P182" s="293">
        <v>1.2201293313736883</v>
      </c>
      <c r="Q182" s="293">
        <v>0.31804261367221964</v>
      </c>
      <c r="R182" s="293">
        <v>0</v>
      </c>
      <c r="S182" s="293">
        <v>0</v>
      </c>
      <c r="T182" s="293">
        <v>0</v>
      </c>
      <c r="U182" s="293">
        <v>0</v>
      </c>
      <c r="V182" s="293">
        <v>0</v>
      </c>
      <c r="W182" s="293">
        <v>0</v>
      </c>
      <c r="X182" s="293">
        <v>0</v>
      </c>
      <c r="Y182" s="293">
        <v>0</v>
      </c>
      <c r="Z182" s="293">
        <v>0</v>
      </c>
      <c r="AA182" s="293">
        <v>0</v>
      </c>
      <c r="AB182" s="68">
        <f>SUM(L182:AA182)</f>
        <v>2.4446903856900457</v>
      </c>
      <c r="AC182" s="293">
        <f>SUM(Q182:AA182)</f>
        <v>0.31804261367221964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8">
        <v>0</v>
      </c>
    </row>
    <row r="183" spans="1:35" s="18" customFormat="1" ht="14.25">
      <c r="A183" s="164">
        <v>40397</v>
      </c>
      <c r="B183" s="33" t="s">
        <v>1483</v>
      </c>
      <c r="C183" s="261" t="s">
        <v>1640</v>
      </c>
      <c r="D183" s="261">
        <v>20</v>
      </c>
      <c r="E183" s="262" t="s">
        <v>1338</v>
      </c>
      <c r="F183" s="34">
        <v>0.004166666666666667</v>
      </c>
      <c r="G183" s="157" t="s">
        <v>1268</v>
      </c>
      <c r="H183" s="157" t="s">
        <v>1269</v>
      </c>
      <c r="I183" s="33">
        <v>2.513</v>
      </c>
      <c r="J183" s="33">
        <v>0.422</v>
      </c>
      <c r="K183" s="33">
        <v>0.237</v>
      </c>
      <c r="L183" s="293">
        <v>0.22722697342043352</v>
      </c>
      <c r="M183" s="293">
        <v>0.020203676693455696</v>
      </c>
      <c r="N183" s="293">
        <v>0.14484458784457246</v>
      </c>
      <c r="O183" s="293">
        <v>0.02768329127193046</v>
      </c>
      <c r="P183" s="293">
        <v>0.5759202363737937</v>
      </c>
      <c r="Q183" s="293">
        <v>0.16341886385673365</v>
      </c>
      <c r="R183" s="293">
        <v>0</v>
      </c>
      <c r="S183" s="293">
        <v>0</v>
      </c>
      <c r="T183" s="293">
        <v>0</v>
      </c>
      <c r="U183" s="293">
        <v>0</v>
      </c>
      <c r="V183" s="293">
        <v>0</v>
      </c>
      <c r="W183" s="293">
        <v>0</v>
      </c>
      <c r="X183" s="293">
        <v>0</v>
      </c>
      <c r="Y183" s="293">
        <v>0</v>
      </c>
      <c r="Z183" s="293">
        <v>0</v>
      </c>
      <c r="AA183" s="293">
        <v>0</v>
      </c>
      <c r="AB183" s="68">
        <f>SUM(L183:AA183)</f>
        <v>1.1592976294609194</v>
      </c>
      <c r="AC183" s="293">
        <f>SUM(Q183:AA183)</f>
        <v>0.16341886385673365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8">
        <v>0</v>
      </c>
    </row>
    <row r="184" spans="1:35" s="18" customFormat="1" ht="14.25">
      <c r="A184" s="164">
        <v>40397</v>
      </c>
      <c r="B184" s="33" t="s">
        <v>1484</v>
      </c>
      <c r="C184" s="261" t="s">
        <v>1640</v>
      </c>
      <c r="D184" s="261">
        <v>10</v>
      </c>
      <c r="E184" s="262" t="s">
        <v>1339</v>
      </c>
      <c r="F184" s="34">
        <v>0.012499999999999999</v>
      </c>
      <c r="G184" s="157" t="s">
        <v>1268</v>
      </c>
      <c r="H184" s="157" t="s">
        <v>1269</v>
      </c>
      <c r="I184" s="33">
        <v>2.551</v>
      </c>
      <c r="J184" s="33">
        <v>0.485</v>
      </c>
      <c r="K184" s="33">
        <v>0.241</v>
      </c>
      <c r="L184" s="293">
        <v>0.5966934767833137</v>
      </c>
      <c r="M184" s="293">
        <v>0.051462559276237954</v>
      </c>
      <c r="N184" s="293">
        <v>0.3252183606584845</v>
      </c>
      <c r="O184" s="293">
        <v>0.0692114405133965</v>
      </c>
      <c r="P184" s="293">
        <v>1.4698096852902085</v>
      </c>
      <c r="Q184" s="293">
        <v>0.2719356696443217</v>
      </c>
      <c r="R184" s="293">
        <v>0</v>
      </c>
      <c r="S184" s="293">
        <v>0</v>
      </c>
      <c r="T184" s="293">
        <v>0</v>
      </c>
      <c r="U184" s="293">
        <v>0</v>
      </c>
      <c r="V184" s="293">
        <v>0</v>
      </c>
      <c r="W184" s="293">
        <v>0</v>
      </c>
      <c r="X184" s="293">
        <v>0</v>
      </c>
      <c r="Y184" s="293">
        <v>0</v>
      </c>
      <c r="Z184" s="293">
        <v>0</v>
      </c>
      <c r="AA184" s="293">
        <v>0</v>
      </c>
      <c r="AB184" s="68">
        <f>SUM(L184:AA184)</f>
        <v>2.784331192165963</v>
      </c>
      <c r="AC184" s="293">
        <f>SUM(Q184:AA184)</f>
        <v>0.2719356696443217</v>
      </c>
      <c r="AD184" s="104">
        <v>0</v>
      </c>
      <c r="AE184" s="104">
        <v>0</v>
      </c>
      <c r="AF184" s="104">
        <v>0</v>
      </c>
      <c r="AG184" s="104">
        <v>0</v>
      </c>
      <c r="AH184" s="104">
        <v>0</v>
      </c>
      <c r="AI184" s="18">
        <v>0</v>
      </c>
    </row>
    <row r="185" spans="1:35" s="18" customFormat="1" ht="14.25">
      <c r="A185" s="164">
        <v>40398</v>
      </c>
      <c r="B185" s="260" t="s">
        <v>1356</v>
      </c>
      <c r="C185" s="165" t="s">
        <v>43</v>
      </c>
      <c r="D185" s="14">
        <v>0</v>
      </c>
      <c r="E185" s="159" t="s">
        <v>1169</v>
      </c>
      <c r="F185" s="34">
        <v>0.7236111111111111</v>
      </c>
      <c r="G185" s="262" t="s">
        <v>1139</v>
      </c>
      <c r="H185" s="262" t="s">
        <v>1140</v>
      </c>
      <c r="I185" s="33">
        <v>2.449</v>
      </c>
      <c r="J185" s="33">
        <v>0.4143</v>
      </c>
      <c r="K185" s="33">
        <v>0.257</v>
      </c>
      <c r="L185" s="293">
        <v>0.07226823150118775</v>
      </c>
      <c r="M185" s="293">
        <v>0.018387555456723555</v>
      </c>
      <c r="N185" s="293">
        <v>0.015622270539290623</v>
      </c>
      <c r="O185" s="293">
        <v>0.027843558478979832</v>
      </c>
      <c r="P185" s="293">
        <v>0.04480609163150902</v>
      </c>
      <c r="Q185" s="293">
        <v>0.005943258076026294</v>
      </c>
      <c r="R185" s="293">
        <v>0.004157441279231871</v>
      </c>
      <c r="S185" s="293">
        <v>0</v>
      </c>
      <c r="T185" s="293">
        <v>0</v>
      </c>
      <c r="U185" s="293">
        <v>0</v>
      </c>
      <c r="V185" s="293">
        <v>0</v>
      </c>
      <c r="W185" s="293">
        <v>0</v>
      </c>
      <c r="X185" s="293">
        <v>0</v>
      </c>
      <c r="Y185" s="293">
        <v>0</v>
      </c>
      <c r="Z185" s="293">
        <v>0</v>
      </c>
      <c r="AA185" s="293">
        <v>0</v>
      </c>
      <c r="AB185" s="68">
        <f>SUM(L185:AA185)</f>
        <v>0.18902840696294895</v>
      </c>
      <c r="AC185" s="293">
        <f>SUM(Q185:AA185)</f>
        <v>0.010100699355258164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8">
        <v>0</v>
      </c>
    </row>
    <row r="186" spans="1:35" s="18" customFormat="1" ht="14.25">
      <c r="A186" s="164">
        <v>40404</v>
      </c>
      <c r="B186" s="33" t="s">
        <v>1357</v>
      </c>
      <c r="C186" s="165" t="s">
        <v>1138</v>
      </c>
      <c r="D186" s="13">
        <v>3</v>
      </c>
      <c r="E186" s="159" t="s">
        <v>1171</v>
      </c>
      <c r="F186" s="34">
        <v>0.12361111111111112</v>
      </c>
      <c r="G186" s="157" t="s">
        <v>1141</v>
      </c>
      <c r="H186" s="157" t="s">
        <v>1142</v>
      </c>
      <c r="I186" s="33">
        <v>2.11</v>
      </c>
      <c r="J186" s="33">
        <v>0.823</v>
      </c>
      <c r="K186" s="33">
        <v>0.288</v>
      </c>
      <c r="L186" s="293">
        <v>0.1550975119707161</v>
      </c>
      <c r="M186" s="293">
        <v>0</v>
      </c>
      <c r="N186" s="293">
        <v>0</v>
      </c>
      <c r="O186" s="293">
        <v>0</v>
      </c>
      <c r="P186" s="293">
        <v>0</v>
      </c>
      <c r="Q186" s="293">
        <v>0.02857596193828702</v>
      </c>
      <c r="R186" s="293">
        <v>0</v>
      </c>
      <c r="S186" s="293">
        <v>0</v>
      </c>
      <c r="T186" s="293">
        <v>0</v>
      </c>
      <c r="U186" s="293">
        <v>0</v>
      </c>
      <c r="V186" s="293">
        <v>0</v>
      </c>
      <c r="W186" s="293">
        <v>0</v>
      </c>
      <c r="X186" s="293">
        <v>0</v>
      </c>
      <c r="Y186" s="293">
        <v>0</v>
      </c>
      <c r="Z186" s="293">
        <v>0</v>
      </c>
      <c r="AA186" s="293">
        <v>0</v>
      </c>
      <c r="AB186" s="68">
        <f>SUM(L186:AA186)</f>
        <v>0.18367347390900313</v>
      </c>
      <c r="AC186" s="293">
        <f>SUM(Q186:AA186)</f>
        <v>0.02857596193828702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8">
        <v>0</v>
      </c>
    </row>
    <row r="187" spans="1:35" s="18" customFormat="1" ht="14.25">
      <c r="A187" s="164">
        <v>40404</v>
      </c>
      <c r="B187" s="33" t="s">
        <v>1358</v>
      </c>
      <c r="C187" s="165" t="s">
        <v>1641</v>
      </c>
      <c r="D187" s="14">
        <v>17</v>
      </c>
      <c r="E187" s="159" t="s">
        <v>1172</v>
      </c>
      <c r="F187" s="34">
        <v>0.3236111111111111</v>
      </c>
      <c r="G187" s="157" t="s">
        <v>1143</v>
      </c>
      <c r="H187" s="157" t="s">
        <v>1144</v>
      </c>
      <c r="I187" s="33">
        <v>2.31</v>
      </c>
      <c r="J187" s="33">
        <v>0.36</v>
      </c>
      <c r="K187" s="33">
        <v>0.249</v>
      </c>
      <c r="L187" s="293">
        <v>2.993666538770004</v>
      </c>
      <c r="M187" s="293">
        <v>0.02141098791899005</v>
      </c>
      <c r="N187" s="293">
        <v>0.07479897858720974</v>
      </c>
      <c r="O187" s="293">
        <v>0.03593062717633338</v>
      </c>
      <c r="P187" s="293">
        <v>0</v>
      </c>
      <c r="Q187" s="293">
        <v>0.1714346030557259</v>
      </c>
      <c r="R187" s="293">
        <v>0</v>
      </c>
      <c r="S187" s="293">
        <v>0</v>
      </c>
      <c r="T187" s="293">
        <v>0</v>
      </c>
      <c r="U187" s="293">
        <v>0</v>
      </c>
      <c r="V187" s="293">
        <v>0</v>
      </c>
      <c r="W187" s="293">
        <v>0</v>
      </c>
      <c r="X187" s="293">
        <v>0</v>
      </c>
      <c r="Y187" s="293">
        <v>0</v>
      </c>
      <c r="Z187" s="293">
        <v>0</v>
      </c>
      <c r="AA187" s="293">
        <v>0</v>
      </c>
      <c r="AB187" s="68">
        <f>SUM(L187:AA187)</f>
        <v>3.2972417355082633</v>
      </c>
      <c r="AC187" s="293">
        <f>SUM(Q187:AA187)</f>
        <v>0.1714346030557259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8">
        <v>0</v>
      </c>
    </row>
    <row r="188" spans="1:35" s="18" customFormat="1" ht="14.25">
      <c r="A188" s="164">
        <v>40404</v>
      </c>
      <c r="B188" s="33" t="s">
        <v>1359</v>
      </c>
      <c r="C188" s="165" t="s">
        <v>1641</v>
      </c>
      <c r="D188" s="14">
        <v>10</v>
      </c>
      <c r="E188" s="159" t="s">
        <v>1173</v>
      </c>
      <c r="F188" s="34">
        <v>0.32708333333333334</v>
      </c>
      <c r="G188" s="157" t="s">
        <v>1143</v>
      </c>
      <c r="H188" s="157" t="s">
        <v>1144</v>
      </c>
      <c r="I188" s="33">
        <v>2.296</v>
      </c>
      <c r="J188" s="33">
        <v>0.31</v>
      </c>
      <c r="K188" s="33">
        <v>0.268</v>
      </c>
      <c r="L188" s="293">
        <v>2.922664759600138</v>
      </c>
      <c r="M188" s="293">
        <v>0.019212263622895083</v>
      </c>
      <c r="N188" s="293">
        <v>0.07357368791216547</v>
      </c>
      <c r="O188" s="293">
        <v>0.029787864467085704</v>
      </c>
      <c r="P188" s="293">
        <v>0</v>
      </c>
      <c r="Q188" s="293">
        <v>0.21536321941708586</v>
      </c>
      <c r="R188" s="293">
        <v>0.024362919641108604</v>
      </c>
      <c r="S188" s="293">
        <v>0</v>
      </c>
      <c r="T188" s="293">
        <v>0</v>
      </c>
      <c r="U188" s="293">
        <v>0</v>
      </c>
      <c r="V188" s="293">
        <v>0</v>
      </c>
      <c r="W188" s="293">
        <v>0</v>
      </c>
      <c r="X188" s="293">
        <v>0</v>
      </c>
      <c r="Y188" s="293">
        <v>0</v>
      </c>
      <c r="Z188" s="293">
        <v>0</v>
      </c>
      <c r="AA188" s="293">
        <v>0</v>
      </c>
      <c r="AB188" s="68">
        <f>SUM(L188:AA188)</f>
        <v>3.284964714660479</v>
      </c>
      <c r="AC188" s="293">
        <f>SUM(Q188:AA188)</f>
        <v>0.23972613905819445</v>
      </c>
      <c r="AD188" s="104">
        <v>0</v>
      </c>
      <c r="AE188" s="104">
        <v>0</v>
      </c>
      <c r="AF188" s="104">
        <v>0</v>
      </c>
      <c r="AG188" s="104">
        <v>0</v>
      </c>
      <c r="AH188" s="104">
        <v>0</v>
      </c>
      <c r="AI188" s="18">
        <v>0</v>
      </c>
    </row>
    <row r="189" spans="1:35" s="18" customFormat="1" ht="14.25">
      <c r="A189" s="164">
        <v>40404</v>
      </c>
      <c r="B189" s="33" t="s">
        <v>1360</v>
      </c>
      <c r="C189" s="165" t="s">
        <v>1641</v>
      </c>
      <c r="D189" s="14">
        <v>0</v>
      </c>
      <c r="E189" s="159" t="s">
        <v>1174</v>
      </c>
      <c r="F189" s="34">
        <v>0.33819444444444446</v>
      </c>
      <c r="G189" s="157" t="s">
        <v>1143</v>
      </c>
      <c r="H189" s="157" t="s">
        <v>1144</v>
      </c>
      <c r="I189" s="166">
        <v>2.744</v>
      </c>
      <c r="J189" s="166">
        <v>1.4</v>
      </c>
      <c r="K189" s="166">
        <v>0.332</v>
      </c>
      <c r="L189" s="293">
        <v>1.2386675610558129</v>
      </c>
      <c r="M189" s="293">
        <v>0.02683587888271449</v>
      </c>
      <c r="N189" s="293">
        <v>0.12200219426864539</v>
      </c>
      <c r="O189" s="293">
        <v>0.05308246414782948</v>
      </c>
      <c r="P189" s="293">
        <v>0.12062103735239657</v>
      </c>
      <c r="Q189" s="293">
        <v>0.3017544114366054</v>
      </c>
      <c r="R189" s="293">
        <v>0</v>
      </c>
      <c r="S189" s="293">
        <v>0</v>
      </c>
      <c r="T189" s="293">
        <v>0</v>
      </c>
      <c r="U189" s="293">
        <v>0</v>
      </c>
      <c r="V189" s="293">
        <v>0</v>
      </c>
      <c r="W189" s="293">
        <v>0</v>
      </c>
      <c r="X189" s="293">
        <v>0</v>
      </c>
      <c r="Y189" s="293">
        <v>0</v>
      </c>
      <c r="Z189" s="293">
        <v>0</v>
      </c>
      <c r="AA189" s="293">
        <v>0</v>
      </c>
      <c r="AB189" s="68">
        <f>SUM(L189:AA189)</f>
        <v>1.8629635471440045</v>
      </c>
      <c r="AC189" s="293">
        <f>SUM(Q189:AA189)</f>
        <v>0.3017544114366054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8">
        <v>0</v>
      </c>
    </row>
    <row r="190" spans="1:35" s="18" customFormat="1" ht="14.25">
      <c r="A190" s="164">
        <v>40404</v>
      </c>
      <c r="B190" s="33" t="s">
        <v>1361</v>
      </c>
      <c r="C190" s="165" t="s">
        <v>1642</v>
      </c>
      <c r="D190" s="14">
        <v>30</v>
      </c>
      <c r="E190" s="159" t="s">
        <v>1175</v>
      </c>
      <c r="F190" s="34">
        <v>0.4763888888888889</v>
      </c>
      <c r="G190" s="157" t="s">
        <v>1145</v>
      </c>
      <c r="H190" s="157" t="s">
        <v>1146</v>
      </c>
      <c r="I190" s="33">
        <v>2.325</v>
      </c>
      <c r="J190" s="33">
        <v>0.305</v>
      </c>
      <c r="K190" s="33">
        <v>0.263</v>
      </c>
      <c r="L190" s="293">
        <v>0.8161430381387701</v>
      </c>
      <c r="M190" s="293">
        <v>0.018126837794483968</v>
      </c>
      <c r="N190" s="293">
        <v>0.07820797969811909</v>
      </c>
      <c r="O190" s="293">
        <v>0.03749502360006178</v>
      </c>
      <c r="P190" s="293">
        <v>0.09414489222774883</v>
      </c>
      <c r="Q190" s="293">
        <v>0.16189494669011825</v>
      </c>
      <c r="R190" s="293">
        <v>0</v>
      </c>
      <c r="S190" s="293">
        <v>0</v>
      </c>
      <c r="T190" s="293">
        <v>0</v>
      </c>
      <c r="U190" s="293">
        <v>0</v>
      </c>
      <c r="V190" s="293">
        <v>0</v>
      </c>
      <c r="W190" s="293">
        <v>0</v>
      </c>
      <c r="X190" s="293">
        <v>0</v>
      </c>
      <c r="Y190" s="293">
        <v>0</v>
      </c>
      <c r="Z190" s="293">
        <v>0</v>
      </c>
      <c r="AA190" s="293">
        <v>0</v>
      </c>
      <c r="AB190" s="68">
        <f>SUM(L190:AA190)</f>
        <v>1.206012718149302</v>
      </c>
      <c r="AC190" s="293">
        <f>SUM(Q190:AA190)</f>
        <v>0.16189494669011825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8">
        <v>0</v>
      </c>
    </row>
    <row r="191" spans="1:35" s="18" customFormat="1" ht="14.25">
      <c r="A191" s="164">
        <v>40404</v>
      </c>
      <c r="B191" s="33" t="s">
        <v>1362</v>
      </c>
      <c r="C191" s="165" t="s">
        <v>1642</v>
      </c>
      <c r="D191" s="14">
        <v>20</v>
      </c>
      <c r="E191" s="159" t="s">
        <v>1176</v>
      </c>
      <c r="F191" s="34">
        <v>0.48541666666666666</v>
      </c>
      <c r="G191" s="157" t="s">
        <v>1145</v>
      </c>
      <c r="H191" s="157" t="s">
        <v>1146</v>
      </c>
      <c r="I191" s="33">
        <v>2.314</v>
      </c>
      <c r="J191" s="33">
        <v>0.318</v>
      </c>
      <c r="K191" s="33">
        <v>0.276</v>
      </c>
      <c r="L191" s="293">
        <v>0.8360834238132069</v>
      </c>
      <c r="M191" s="293">
        <v>0.017694443573178203</v>
      </c>
      <c r="N191" s="293">
        <v>0.06472461263950148</v>
      </c>
      <c r="O191" s="293">
        <v>0.028304629632191883</v>
      </c>
      <c r="P191" s="293">
        <v>0.06323800492870021</v>
      </c>
      <c r="Q191" s="293">
        <v>0.17987011449451085</v>
      </c>
      <c r="R191" s="293">
        <v>0</v>
      </c>
      <c r="S191" s="293">
        <v>0</v>
      </c>
      <c r="T191" s="293">
        <v>0</v>
      </c>
      <c r="U191" s="293">
        <v>0</v>
      </c>
      <c r="V191" s="293">
        <v>0</v>
      </c>
      <c r="W191" s="293">
        <v>0</v>
      </c>
      <c r="X191" s="293">
        <v>0</v>
      </c>
      <c r="Y191" s="293">
        <v>0</v>
      </c>
      <c r="Z191" s="293">
        <v>0</v>
      </c>
      <c r="AA191" s="293">
        <v>0</v>
      </c>
      <c r="AB191" s="68">
        <f>SUM(L191:AA191)</f>
        <v>1.1899152290812895</v>
      </c>
      <c r="AC191" s="293">
        <f>SUM(Q191:AA191)</f>
        <v>0.17987011449451085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8">
        <v>0</v>
      </c>
    </row>
    <row r="192" spans="1:35" s="18" customFormat="1" ht="14.25">
      <c r="A192" s="164">
        <v>40404</v>
      </c>
      <c r="B192" s="33" t="s">
        <v>1363</v>
      </c>
      <c r="C192" s="165" t="s">
        <v>1642</v>
      </c>
      <c r="D192" s="14">
        <v>10</v>
      </c>
      <c r="E192" s="159" t="s">
        <v>1177</v>
      </c>
      <c r="F192" s="34">
        <v>0.4923611111111111</v>
      </c>
      <c r="G192" s="157" t="s">
        <v>1145</v>
      </c>
      <c r="H192" s="157" t="s">
        <v>1146</v>
      </c>
      <c r="I192" s="33">
        <v>2.286</v>
      </c>
      <c r="J192" s="33">
        <v>0.299</v>
      </c>
      <c r="K192" s="33">
        <v>0.271</v>
      </c>
      <c r="L192" s="293">
        <v>0.7632125118904305</v>
      </c>
      <c r="M192" s="293">
        <v>0.010494125151205864</v>
      </c>
      <c r="N192" s="293">
        <v>0.06552967308559404</v>
      </c>
      <c r="O192" s="293">
        <v>0.025856276045427413</v>
      </c>
      <c r="P192" s="293">
        <v>0.05802770707693989</v>
      </c>
      <c r="Q192" s="293">
        <v>0.19023808009280518</v>
      </c>
      <c r="R192" s="293">
        <v>0</v>
      </c>
      <c r="S192" s="293">
        <v>0</v>
      </c>
      <c r="T192" s="293">
        <v>0</v>
      </c>
      <c r="U192" s="293">
        <v>0</v>
      </c>
      <c r="V192" s="293">
        <v>0</v>
      </c>
      <c r="W192" s="293">
        <v>0</v>
      </c>
      <c r="X192" s="293">
        <v>0</v>
      </c>
      <c r="Y192" s="293">
        <v>0</v>
      </c>
      <c r="Z192" s="293">
        <v>0</v>
      </c>
      <c r="AA192" s="293">
        <v>0</v>
      </c>
      <c r="AB192" s="68">
        <f>SUM(L192:AA192)</f>
        <v>1.113358373342403</v>
      </c>
      <c r="AC192" s="293">
        <f>SUM(Q192:AA192)</f>
        <v>0.19023808009280518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8">
        <v>0</v>
      </c>
    </row>
    <row r="193" spans="1:35" s="18" customFormat="1" ht="14.25">
      <c r="A193" s="164">
        <v>40404</v>
      </c>
      <c r="B193" s="33" t="s">
        <v>1364</v>
      </c>
      <c r="C193" s="165" t="s">
        <v>1642</v>
      </c>
      <c r="D193" s="14">
        <v>0</v>
      </c>
      <c r="E193" s="159" t="s">
        <v>1178</v>
      </c>
      <c r="F193" s="34">
        <v>0.4986111111111111</v>
      </c>
      <c r="G193" s="157" t="s">
        <v>1145</v>
      </c>
      <c r="H193" s="157" t="s">
        <v>1146</v>
      </c>
      <c r="I193" s="33">
        <v>2.437</v>
      </c>
      <c r="J193" s="33">
        <v>0.509</v>
      </c>
      <c r="K193" s="33">
        <v>0.281</v>
      </c>
      <c r="L193" s="293">
        <v>0.8709465989104487</v>
      </c>
      <c r="M193" s="293">
        <v>0.015128385265926613</v>
      </c>
      <c r="N193" s="293">
        <v>0.06868106705744449</v>
      </c>
      <c r="O193" s="293">
        <v>0.029649903739975874</v>
      </c>
      <c r="P193" s="293">
        <v>0.07671962281593638</v>
      </c>
      <c r="Q193" s="293">
        <v>0.21454597951014404</v>
      </c>
      <c r="R193" s="293">
        <v>0</v>
      </c>
      <c r="S193" s="293">
        <v>0</v>
      </c>
      <c r="T193" s="293">
        <v>0</v>
      </c>
      <c r="U193" s="293">
        <v>0</v>
      </c>
      <c r="V193" s="293">
        <v>0</v>
      </c>
      <c r="W193" s="293">
        <v>0</v>
      </c>
      <c r="X193" s="293">
        <v>0</v>
      </c>
      <c r="Y193" s="293">
        <v>0</v>
      </c>
      <c r="Z193" s="293">
        <v>0</v>
      </c>
      <c r="AA193" s="293">
        <v>0</v>
      </c>
      <c r="AB193" s="68">
        <f>SUM(L193:AA193)</f>
        <v>1.2756715572998762</v>
      </c>
      <c r="AC193" s="293">
        <f>SUM(Q193:AA193)</f>
        <v>0.21454597951014404</v>
      </c>
      <c r="AD193" s="104">
        <v>0</v>
      </c>
      <c r="AE193" s="104">
        <v>0</v>
      </c>
      <c r="AF193" s="104">
        <v>0</v>
      </c>
      <c r="AG193" s="104">
        <v>0</v>
      </c>
      <c r="AH193" s="104">
        <v>0</v>
      </c>
      <c r="AI193" s="18">
        <v>0</v>
      </c>
    </row>
    <row r="194" spans="1:35" s="18" customFormat="1" ht="14.25">
      <c r="A194" s="164">
        <v>40404</v>
      </c>
      <c r="B194" s="33" t="s">
        <v>1365</v>
      </c>
      <c r="C194" s="165" t="s">
        <v>1643</v>
      </c>
      <c r="D194" s="14">
        <v>28</v>
      </c>
      <c r="E194" s="159" t="s">
        <v>1179</v>
      </c>
      <c r="F194" s="34">
        <v>0.6041666666666666</v>
      </c>
      <c r="G194" s="157" t="s">
        <v>1147</v>
      </c>
      <c r="H194" s="157" t="s">
        <v>1148</v>
      </c>
      <c r="I194" s="33">
        <v>2.351</v>
      </c>
      <c r="J194" s="33">
        <v>0.338</v>
      </c>
      <c r="K194" s="33">
        <v>0.28</v>
      </c>
      <c r="L194" s="293">
        <v>0.6873453268381019</v>
      </c>
      <c r="M194" s="293">
        <v>0.012941870280801975</v>
      </c>
      <c r="N194" s="293">
        <v>0.05894876262633156</v>
      </c>
      <c r="O194" s="293">
        <v>0.025122089493090832</v>
      </c>
      <c r="P194" s="293">
        <v>0.04293756249710015</v>
      </c>
      <c r="Q194" s="293">
        <v>0.14334389351836746</v>
      </c>
      <c r="R194" s="293">
        <v>0</v>
      </c>
      <c r="S194" s="293">
        <v>0</v>
      </c>
      <c r="T194" s="293">
        <v>0</v>
      </c>
      <c r="U194" s="293">
        <v>0</v>
      </c>
      <c r="V194" s="293">
        <v>0</v>
      </c>
      <c r="W194" s="293">
        <v>0</v>
      </c>
      <c r="X194" s="293">
        <v>0</v>
      </c>
      <c r="Y194" s="293">
        <v>0</v>
      </c>
      <c r="Z194" s="293">
        <v>0</v>
      </c>
      <c r="AA194" s="293">
        <v>0</v>
      </c>
      <c r="AB194" s="68">
        <f>SUM(L194:AA194)</f>
        <v>0.9706395052537937</v>
      </c>
      <c r="AC194" s="293">
        <f>SUM(Q194:AA194)</f>
        <v>0.14334389351836746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8">
        <v>0</v>
      </c>
    </row>
    <row r="195" spans="1:35" s="18" customFormat="1" ht="14.25">
      <c r="A195" s="164">
        <v>40404</v>
      </c>
      <c r="B195" s="33" t="s">
        <v>1366</v>
      </c>
      <c r="C195" s="165" t="s">
        <v>1643</v>
      </c>
      <c r="D195" s="14">
        <v>20</v>
      </c>
      <c r="E195" s="159" t="s">
        <v>1180</v>
      </c>
      <c r="F195" s="34">
        <v>0.611111111111111</v>
      </c>
      <c r="G195" s="157" t="s">
        <v>1147</v>
      </c>
      <c r="H195" s="157" t="s">
        <v>1148</v>
      </c>
      <c r="I195" s="33">
        <v>2.354</v>
      </c>
      <c r="J195" s="33">
        <v>0.369</v>
      </c>
      <c r="K195" s="33">
        <v>0.255</v>
      </c>
      <c r="L195" s="293">
        <v>0.6218087584958762</v>
      </c>
      <c r="M195" s="293">
        <v>0.009619286129447839</v>
      </c>
      <c r="N195" s="293">
        <v>0.04946022357674503</v>
      </c>
      <c r="O195" s="293">
        <v>0.020105338431870498</v>
      </c>
      <c r="P195" s="293">
        <v>0</v>
      </c>
      <c r="Q195" s="293">
        <v>0.16346659452615303</v>
      </c>
      <c r="R195" s="293">
        <v>0</v>
      </c>
      <c r="S195" s="293">
        <v>0</v>
      </c>
      <c r="T195" s="293">
        <v>0</v>
      </c>
      <c r="U195" s="293">
        <v>0</v>
      </c>
      <c r="V195" s="293">
        <v>0</v>
      </c>
      <c r="W195" s="293">
        <v>0</v>
      </c>
      <c r="X195" s="293">
        <v>0</v>
      </c>
      <c r="Y195" s="293">
        <v>0</v>
      </c>
      <c r="Z195" s="293">
        <v>0</v>
      </c>
      <c r="AA195" s="293">
        <v>0</v>
      </c>
      <c r="AB195" s="68">
        <f>SUM(L195:AA195)</f>
        <v>0.8644602011600926</v>
      </c>
      <c r="AC195" s="293">
        <f>SUM(Q195:AA195)</f>
        <v>0.16346659452615303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8">
        <v>0</v>
      </c>
    </row>
    <row r="196" spans="1:35" s="18" customFormat="1" ht="14.25">
      <c r="A196" s="164">
        <v>40404</v>
      </c>
      <c r="B196" s="33" t="s">
        <v>1367</v>
      </c>
      <c r="C196" s="165" t="s">
        <v>1643</v>
      </c>
      <c r="D196" s="14">
        <v>10</v>
      </c>
      <c r="E196" s="159" t="s">
        <v>1181</v>
      </c>
      <c r="F196" s="34">
        <v>0.6180555555555556</v>
      </c>
      <c r="G196" s="157" t="s">
        <v>1147</v>
      </c>
      <c r="H196" s="157" t="s">
        <v>1148</v>
      </c>
      <c r="I196" s="33">
        <v>2.46</v>
      </c>
      <c r="J196" s="33">
        <v>0.55</v>
      </c>
      <c r="K196" s="33">
        <v>0.289</v>
      </c>
      <c r="L196" s="293">
        <v>0.789225941414092</v>
      </c>
      <c r="M196" s="293">
        <v>0</v>
      </c>
      <c r="N196" s="293">
        <v>0.04584145510847031</v>
      </c>
      <c r="O196" s="293">
        <v>0.0214019597558168</v>
      </c>
      <c r="P196" s="293">
        <v>0</v>
      </c>
      <c r="Q196" s="293">
        <v>0.17591904788278018</v>
      </c>
      <c r="R196" s="293">
        <v>0</v>
      </c>
      <c r="S196" s="293">
        <v>0</v>
      </c>
      <c r="T196" s="293">
        <v>0</v>
      </c>
      <c r="U196" s="293">
        <v>0</v>
      </c>
      <c r="V196" s="293">
        <v>0</v>
      </c>
      <c r="W196" s="293">
        <v>0</v>
      </c>
      <c r="X196" s="293">
        <v>0</v>
      </c>
      <c r="Y196" s="293">
        <v>0</v>
      </c>
      <c r="Z196" s="293">
        <v>0</v>
      </c>
      <c r="AA196" s="293">
        <v>0</v>
      </c>
      <c r="AB196" s="68">
        <f>SUM(L196:AA196)</f>
        <v>1.0323884041611593</v>
      </c>
      <c r="AC196" s="293">
        <f>SUM(Q196:AA196)</f>
        <v>0.17591904788278018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8">
        <v>0</v>
      </c>
    </row>
    <row r="197" spans="1:35" s="18" customFormat="1" ht="14.25">
      <c r="A197" s="164">
        <v>40404</v>
      </c>
      <c r="B197" s="33" t="s">
        <v>1368</v>
      </c>
      <c r="C197" s="165" t="s">
        <v>1643</v>
      </c>
      <c r="D197" s="14">
        <v>0</v>
      </c>
      <c r="E197" s="159" t="s">
        <v>1182</v>
      </c>
      <c r="F197" s="34">
        <v>0.6256944444444444</v>
      </c>
      <c r="G197" s="157" t="s">
        <v>1147</v>
      </c>
      <c r="H197" s="157" t="s">
        <v>1148</v>
      </c>
      <c r="I197" s="33">
        <v>2.507</v>
      </c>
      <c r="J197" s="33">
        <v>0.536</v>
      </c>
      <c r="K197" s="33">
        <v>0.291</v>
      </c>
      <c r="L197" s="293">
        <v>1.1097403348512915</v>
      </c>
      <c r="M197" s="293">
        <v>0.01251705733385441</v>
      </c>
      <c r="N197" s="293">
        <v>0.06313411208128565</v>
      </c>
      <c r="O197" s="293">
        <v>0.03251963273478113</v>
      </c>
      <c r="P197" s="293">
        <v>0</v>
      </c>
      <c r="Q197" s="293">
        <v>0.21239113961890735</v>
      </c>
      <c r="R197" s="293">
        <v>0</v>
      </c>
      <c r="S197" s="293">
        <v>0</v>
      </c>
      <c r="T197" s="293">
        <v>0</v>
      </c>
      <c r="U197" s="293">
        <v>0</v>
      </c>
      <c r="V197" s="293">
        <v>0</v>
      </c>
      <c r="W197" s="293">
        <v>0</v>
      </c>
      <c r="X197" s="293">
        <v>0</v>
      </c>
      <c r="Y197" s="293">
        <v>0</v>
      </c>
      <c r="Z197" s="293">
        <v>0</v>
      </c>
      <c r="AA197" s="293">
        <v>0</v>
      </c>
      <c r="AB197" s="68">
        <f>SUM(L197:AA197)</f>
        <v>1.43030227662012</v>
      </c>
      <c r="AC197" s="293">
        <f>SUM(Q197:AA197)</f>
        <v>0.21239113961890735</v>
      </c>
      <c r="AD197" s="104">
        <v>0</v>
      </c>
      <c r="AE197" s="104">
        <v>0</v>
      </c>
      <c r="AF197" s="104">
        <v>0</v>
      </c>
      <c r="AG197" s="104">
        <v>0</v>
      </c>
      <c r="AH197" s="104">
        <v>0</v>
      </c>
      <c r="AI197" s="18">
        <v>0</v>
      </c>
    </row>
    <row r="198" spans="1:35" s="18" customFormat="1" ht="14.25">
      <c r="A198" s="164">
        <v>40404</v>
      </c>
      <c r="B198" s="33" t="s">
        <v>1369</v>
      </c>
      <c r="C198" s="165" t="s">
        <v>1644</v>
      </c>
      <c r="D198" s="14">
        <v>26</v>
      </c>
      <c r="E198" s="159" t="s">
        <v>1183</v>
      </c>
      <c r="F198" s="34">
        <v>0.7951388888888888</v>
      </c>
      <c r="G198" s="157" t="s">
        <v>1149</v>
      </c>
      <c r="H198" s="157" t="s">
        <v>1150</v>
      </c>
      <c r="I198" s="33">
        <v>2.335</v>
      </c>
      <c r="J198" s="33">
        <v>0.284</v>
      </c>
      <c r="K198" s="33">
        <v>0.264</v>
      </c>
      <c r="L198" s="293">
        <v>0.8443789362683585</v>
      </c>
      <c r="M198" s="293">
        <v>0.014521506099902735</v>
      </c>
      <c r="N198" s="293">
        <v>0.06198579661002644</v>
      </c>
      <c r="O198" s="293">
        <v>0.025221492702793034</v>
      </c>
      <c r="P198" s="293">
        <v>0</v>
      </c>
      <c r="Q198" s="293">
        <v>0.16614810926690607</v>
      </c>
      <c r="R198" s="293">
        <v>0</v>
      </c>
      <c r="S198" s="293">
        <v>0</v>
      </c>
      <c r="T198" s="293">
        <v>0</v>
      </c>
      <c r="U198" s="293">
        <v>0</v>
      </c>
      <c r="V198" s="293">
        <v>0</v>
      </c>
      <c r="W198" s="293">
        <v>0</v>
      </c>
      <c r="X198" s="293">
        <v>0</v>
      </c>
      <c r="Y198" s="293">
        <v>0</v>
      </c>
      <c r="Z198" s="293">
        <v>0</v>
      </c>
      <c r="AA198" s="293">
        <v>0</v>
      </c>
      <c r="AB198" s="68">
        <f>SUM(L198:AA198)</f>
        <v>1.1122558409479868</v>
      </c>
      <c r="AC198" s="293">
        <f>SUM(Q198:AA198)</f>
        <v>0.16614810926690607</v>
      </c>
      <c r="AD198" s="104">
        <v>0</v>
      </c>
      <c r="AE198" s="104">
        <v>0</v>
      </c>
      <c r="AF198" s="104">
        <v>0</v>
      </c>
      <c r="AG198" s="104">
        <v>0</v>
      </c>
      <c r="AH198" s="104">
        <v>0</v>
      </c>
      <c r="AI198" s="18">
        <v>0</v>
      </c>
    </row>
    <row r="199" spans="1:35" s="18" customFormat="1" ht="14.25">
      <c r="A199" s="164">
        <v>40404</v>
      </c>
      <c r="B199" s="33" t="s">
        <v>1370</v>
      </c>
      <c r="C199" s="165" t="s">
        <v>1644</v>
      </c>
      <c r="D199" s="14">
        <v>20</v>
      </c>
      <c r="E199" s="159" t="s">
        <v>1184</v>
      </c>
      <c r="F199" s="34">
        <v>0.8041666666666667</v>
      </c>
      <c r="G199" s="157" t="s">
        <v>1149</v>
      </c>
      <c r="H199" s="157" t="s">
        <v>1150</v>
      </c>
      <c r="I199" s="33">
        <v>2.38</v>
      </c>
      <c r="J199" s="33">
        <v>0.387</v>
      </c>
      <c r="K199" s="33">
        <v>0.289</v>
      </c>
      <c r="L199" s="293">
        <v>1.3471737728095718</v>
      </c>
      <c r="M199" s="293">
        <v>0.014559292280910607</v>
      </c>
      <c r="N199" s="293">
        <v>0.0687755143146177</v>
      </c>
      <c r="O199" s="293">
        <v>0.03417742427372532</v>
      </c>
      <c r="P199" s="293">
        <v>0</v>
      </c>
      <c r="Q199" s="293">
        <v>0.1934387489585635</v>
      </c>
      <c r="R199" s="293">
        <v>0</v>
      </c>
      <c r="S199" s="293">
        <v>0</v>
      </c>
      <c r="T199" s="293">
        <v>0</v>
      </c>
      <c r="U199" s="293">
        <v>0</v>
      </c>
      <c r="V199" s="293">
        <v>0</v>
      </c>
      <c r="W199" s="293">
        <v>0</v>
      </c>
      <c r="X199" s="293">
        <v>0</v>
      </c>
      <c r="Y199" s="293">
        <v>0</v>
      </c>
      <c r="Z199" s="293">
        <v>0</v>
      </c>
      <c r="AA199" s="293">
        <v>0</v>
      </c>
      <c r="AB199" s="68">
        <f>SUM(L199:AA199)</f>
        <v>1.6581247526373888</v>
      </c>
      <c r="AC199" s="293">
        <f>SUM(Q199:AA199)</f>
        <v>0.1934387489585635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8">
        <v>0</v>
      </c>
    </row>
    <row r="200" spans="1:35" s="18" customFormat="1" ht="14.25">
      <c r="A200" s="164">
        <v>40404</v>
      </c>
      <c r="B200" s="33" t="s">
        <v>1371</v>
      </c>
      <c r="C200" s="165" t="s">
        <v>1644</v>
      </c>
      <c r="D200" s="14">
        <v>10</v>
      </c>
      <c r="E200" s="159" t="s">
        <v>1185</v>
      </c>
      <c r="F200" s="34">
        <v>0.8125</v>
      </c>
      <c r="G200" s="157" t="s">
        <v>1149</v>
      </c>
      <c r="H200" s="157" t="s">
        <v>1150</v>
      </c>
      <c r="I200" s="33">
        <v>2.427</v>
      </c>
      <c r="J200" s="33">
        <v>0.478</v>
      </c>
      <c r="K200" s="33">
        <v>0.318</v>
      </c>
      <c r="L200" s="293">
        <v>0.8170899398188497</v>
      </c>
      <c r="M200" s="293">
        <v>0.014209268178845592</v>
      </c>
      <c r="N200" s="293">
        <v>0.06484676233669866</v>
      </c>
      <c r="O200" s="293">
        <v>0.02670276670673617</v>
      </c>
      <c r="P200" s="293">
        <v>0</v>
      </c>
      <c r="Q200" s="293">
        <v>0.16818825615128874</v>
      </c>
      <c r="R200" s="293">
        <v>0</v>
      </c>
      <c r="S200" s="293">
        <v>0</v>
      </c>
      <c r="T200" s="293">
        <v>0</v>
      </c>
      <c r="U200" s="293">
        <v>0</v>
      </c>
      <c r="V200" s="293">
        <v>0</v>
      </c>
      <c r="W200" s="293">
        <v>0</v>
      </c>
      <c r="X200" s="293">
        <v>0</v>
      </c>
      <c r="Y200" s="293">
        <v>0</v>
      </c>
      <c r="Z200" s="293">
        <v>0</v>
      </c>
      <c r="AA200" s="293">
        <v>0</v>
      </c>
      <c r="AB200" s="68">
        <f>SUM(L200:AA200)</f>
        <v>1.0910369931924189</v>
      </c>
      <c r="AC200" s="293">
        <f>SUM(Q200:AA200)</f>
        <v>0.16818825615128874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8">
        <v>0</v>
      </c>
    </row>
    <row r="201" spans="1:35" s="18" customFormat="1" ht="14.25">
      <c r="A201" s="164">
        <v>40404</v>
      </c>
      <c r="B201" s="33" t="s">
        <v>1372</v>
      </c>
      <c r="C201" s="165" t="s">
        <v>1644</v>
      </c>
      <c r="D201" s="14">
        <v>0</v>
      </c>
      <c r="E201" s="159" t="s">
        <v>1186</v>
      </c>
      <c r="F201" s="34">
        <v>0.8222222222222223</v>
      </c>
      <c r="G201" s="157" t="s">
        <v>1149</v>
      </c>
      <c r="H201" s="157" t="s">
        <v>1150</v>
      </c>
      <c r="I201" s="33">
        <v>2.751</v>
      </c>
      <c r="J201" s="33">
        <v>1.313</v>
      </c>
      <c r="K201" s="33">
        <v>0.336</v>
      </c>
      <c r="L201" s="293">
        <v>0.545240586976874</v>
      </c>
      <c r="M201" s="293">
        <v>0.009082080710941114</v>
      </c>
      <c r="N201" s="293">
        <v>0.052153206607612204</v>
      </c>
      <c r="O201" s="293">
        <v>0.01872253032533919</v>
      </c>
      <c r="P201" s="293">
        <v>0.03534120638943876</v>
      </c>
      <c r="Q201" s="293">
        <v>7.8541340739821806</v>
      </c>
      <c r="R201" s="293">
        <v>0</v>
      </c>
      <c r="S201" s="293">
        <v>0</v>
      </c>
      <c r="T201" s="293">
        <v>0</v>
      </c>
      <c r="U201" s="293">
        <v>0</v>
      </c>
      <c r="V201" s="293">
        <v>0</v>
      </c>
      <c r="W201" s="293">
        <v>0</v>
      </c>
      <c r="X201" s="293">
        <v>0</v>
      </c>
      <c r="Y201" s="293">
        <v>0</v>
      </c>
      <c r="Z201" s="293">
        <v>0</v>
      </c>
      <c r="AA201" s="293">
        <v>0</v>
      </c>
      <c r="AB201" s="68">
        <f>SUM(L201:AA201)</f>
        <v>8.514673684992387</v>
      </c>
      <c r="AC201" s="293">
        <f>SUM(Q201:AA201)</f>
        <v>7.8541340739821806</v>
      </c>
      <c r="AD201" s="104">
        <v>0</v>
      </c>
      <c r="AE201" s="104">
        <v>0</v>
      </c>
      <c r="AF201" s="104">
        <v>0</v>
      </c>
      <c r="AG201" s="104">
        <v>0</v>
      </c>
      <c r="AH201" s="104">
        <v>0</v>
      </c>
      <c r="AI201" s="18">
        <v>0</v>
      </c>
    </row>
    <row r="202" spans="1:35" s="18" customFormat="1" ht="14.25">
      <c r="A202" s="164">
        <v>40404</v>
      </c>
      <c r="B202" s="260" t="s">
        <v>1373</v>
      </c>
      <c r="C202" s="165" t="s">
        <v>1645</v>
      </c>
      <c r="D202" s="14">
        <v>30</v>
      </c>
      <c r="E202" s="159" t="s">
        <v>1189</v>
      </c>
      <c r="F202" s="34">
        <v>0.9652777777777778</v>
      </c>
      <c r="G202" s="262" t="s">
        <v>1151</v>
      </c>
      <c r="H202" s="262" t="s">
        <v>1152</v>
      </c>
      <c r="I202" s="33">
        <v>2.339</v>
      </c>
      <c r="J202" s="33">
        <v>0.325</v>
      </c>
      <c r="K202" s="33">
        <v>0.238</v>
      </c>
      <c r="L202" s="293">
        <v>1.1001498864679204</v>
      </c>
      <c r="M202" s="293">
        <v>0.01842319619458023</v>
      </c>
      <c r="N202" s="293">
        <v>0.11151310959500634</v>
      </c>
      <c r="O202" s="293">
        <v>0.041036824330962327</v>
      </c>
      <c r="P202" s="293">
        <v>0</v>
      </c>
      <c r="Q202" s="293">
        <v>0.20137392968211998</v>
      </c>
      <c r="R202" s="293">
        <v>0</v>
      </c>
      <c r="S202" s="293">
        <v>0</v>
      </c>
      <c r="T202" s="293">
        <v>0</v>
      </c>
      <c r="U202" s="293">
        <v>0</v>
      </c>
      <c r="V202" s="293">
        <v>0</v>
      </c>
      <c r="W202" s="293">
        <v>0</v>
      </c>
      <c r="X202" s="293">
        <v>0</v>
      </c>
      <c r="Y202" s="293">
        <v>0</v>
      </c>
      <c r="Z202" s="293">
        <v>0</v>
      </c>
      <c r="AA202" s="293">
        <v>0</v>
      </c>
      <c r="AB202" s="68">
        <f>SUM(L202:AA202)</f>
        <v>1.4724969462705892</v>
      </c>
      <c r="AC202" s="293">
        <f>SUM(Q202:AA202)</f>
        <v>0.20137392968211998</v>
      </c>
      <c r="AD202" s="104">
        <v>0</v>
      </c>
      <c r="AE202" s="104">
        <v>0</v>
      </c>
      <c r="AF202" s="104">
        <v>0</v>
      </c>
      <c r="AG202" s="104">
        <v>0</v>
      </c>
      <c r="AH202" s="104">
        <v>0</v>
      </c>
      <c r="AI202" s="18">
        <v>0</v>
      </c>
    </row>
    <row r="203" spans="1:35" s="18" customFormat="1" ht="14.25">
      <c r="A203" s="164">
        <v>40404</v>
      </c>
      <c r="B203" s="260" t="s">
        <v>1374</v>
      </c>
      <c r="C203" s="165" t="s">
        <v>1645</v>
      </c>
      <c r="D203" s="14">
        <v>20</v>
      </c>
      <c r="E203" s="159" t="s">
        <v>1190</v>
      </c>
      <c r="F203" s="34">
        <v>0.9743055555555555</v>
      </c>
      <c r="G203" s="262" t="s">
        <v>1151</v>
      </c>
      <c r="H203" s="262" t="s">
        <v>1152</v>
      </c>
      <c r="I203" s="33">
        <v>2.346</v>
      </c>
      <c r="J203" s="33">
        <v>0.411</v>
      </c>
      <c r="K203" s="33">
        <v>0.254</v>
      </c>
      <c r="L203" s="293">
        <v>0.9544350491427459</v>
      </c>
      <c r="M203" s="293">
        <v>0</v>
      </c>
      <c r="N203" s="293">
        <v>0.04090881360585699</v>
      </c>
      <c r="O203" s="293">
        <v>0.01860041438143135</v>
      </c>
      <c r="P203" s="293">
        <v>0</v>
      </c>
      <c r="Q203" s="293">
        <v>0.18241361086451444</v>
      </c>
      <c r="R203" s="293">
        <v>0</v>
      </c>
      <c r="S203" s="293">
        <v>0</v>
      </c>
      <c r="T203" s="293">
        <v>0</v>
      </c>
      <c r="U203" s="293">
        <v>0</v>
      </c>
      <c r="V203" s="293">
        <v>0</v>
      </c>
      <c r="W203" s="293">
        <v>0</v>
      </c>
      <c r="X203" s="293">
        <v>0</v>
      </c>
      <c r="Y203" s="293">
        <v>0</v>
      </c>
      <c r="Z203" s="293">
        <v>0</v>
      </c>
      <c r="AA203" s="293">
        <v>0</v>
      </c>
      <c r="AB203" s="68">
        <f>SUM(L203:AA203)</f>
        <v>1.1963578879945487</v>
      </c>
      <c r="AC203" s="293">
        <f>SUM(Q203:AA203)</f>
        <v>0.18241361086451444</v>
      </c>
      <c r="AD203" s="104">
        <v>0</v>
      </c>
      <c r="AE203" s="104">
        <v>0</v>
      </c>
      <c r="AF203" s="104">
        <v>0</v>
      </c>
      <c r="AG203" s="104">
        <v>0</v>
      </c>
      <c r="AH203" s="104">
        <v>0</v>
      </c>
      <c r="AI203" s="18">
        <v>0</v>
      </c>
    </row>
    <row r="204" spans="1:35" s="18" customFormat="1" ht="14.25">
      <c r="A204" s="164">
        <v>40405</v>
      </c>
      <c r="B204" s="260" t="s">
        <v>1377</v>
      </c>
      <c r="C204" s="261" t="s">
        <v>1646</v>
      </c>
      <c r="D204" s="270">
        <v>26</v>
      </c>
      <c r="E204" s="159" t="s">
        <v>825</v>
      </c>
      <c r="F204" s="34">
        <v>0.13749999999999998</v>
      </c>
      <c r="G204" s="262" t="s">
        <v>1154</v>
      </c>
      <c r="H204" s="262" t="s">
        <v>1155</v>
      </c>
      <c r="I204" s="33">
        <v>2.363</v>
      </c>
      <c r="J204" s="33">
        <v>0.332</v>
      </c>
      <c r="K204" s="33">
        <v>0.269</v>
      </c>
      <c r="L204" s="293">
        <v>0.7935540489164872</v>
      </c>
      <c r="M204" s="293">
        <v>0.0057315295906729185</v>
      </c>
      <c r="N204" s="293">
        <v>0.03241192497782284</v>
      </c>
      <c r="O204" s="293">
        <v>0.01872132809529844</v>
      </c>
      <c r="P204" s="293">
        <v>0</v>
      </c>
      <c r="Q204" s="293">
        <v>0.13015400632276575</v>
      </c>
      <c r="R204" s="293">
        <v>0</v>
      </c>
      <c r="S204" s="293">
        <v>0</v>
      </c>
      <c r="T204" s="293">
        <v>0</v>
      </c>
      <c r="U204" s="293">
        <v>0</v>
      </c>
      <c r="V204" s="293">
        <v>0</v>
      </c>
      <c r="W204" s="293">
        <v>0</v>
      </c>
      <c r="X204" s="293">
        <v>0</v>
      </c>
      <c r="Y204" s="293">
        <v>0</v>
      </c>
      <c r="Z204" s="293">
        <v>0</v>
      </c>
      <c r="AA204" s="293">
        <v>0</v>
      </c>
      <c r="AB204" s="68">
        <f>SUM(L204:AA204)</f>
        <v>0.9805728379030472</v>
      </c>
      <c r="AC204" s="293">
        <f>SUM(Q204:AA204)</f>
        <v>0.13015400632276575</v>
      </c>
      <c r="AD204" s="104">
        <v>0</v>
      </c>
      <c r="AE204" s="104">
        <v>0</v>
      </c>
      <c r="AF204" s="104">
        <v>0</v>
      </c>
      <c r="AG204" s="104">
        <v>0</v>
      </c>
      <c r="AH204" s="104">
        <v>0</v>
      </c>
      <c r="AI204" s="18">
        <v>0</v>
      </c>
    </row>
    <row r="205" spans="1:35" s="18" customFormat="1" ht="14.25">
      <c r="A205" s="164">
        <v>40405</v>
      </c>
      <c r="B205" s="260" t="s">
        <v>1378</v>
      </c>
      <c r="C205" s="261" t="s">
        <v>1646</v>
      </c>
      <c r="D205" s="270">
        <v>20</v>
      </c>
      <c r="E205" s="159" t="s">
        <v>826</v>
      </c>
      <c r="F205" s="259">
        <v>0.14652777777777778</v>
      </c>
      <c r="G205" s="262" t="s">
        <v>1154</v>
      </c>
      <c r="H205" s="262" t="s">
        <v>1155</v>
      </c>
      <c r="I205" s="33">
        <v>2.373</v>
      </c>
      <c r="J205" s="33">
        <v>0.399</v>
      </c>
      <c r="K205" s="33">
        <v>0.286</v>
      </c>
      <c r="L205" s="293">
        <v>0.8585982028676202</v>
      </c>
      <c r="M205" s="293">
        <v>0.0075268680606722736</v>
      </c>
      <c r="N205" s="293">
        <v>0.03813613150740618</v>
      </c>
      <c r="O205" s="293">
        <v>0.019134971247575735</v>
      </c>
      <c r="P205" s="293">
        <v>0</v>
      </c>
      <c r="Q205" s="293">
        <v>0.16190832070533132</v>
      </c>
      <c r="R205" s="293">
        <v>0</v>
      </c>
      <c r="S205" s="293">
        <v>0</v>
      </c>
      <c r="T205" s="293">
        <v>0</v>
      </c>
      <c r="U205" s="293">
        <v>0</v>
      </c>
      <c r="V205" s="293">
        <v>0</v>
      </c>
      <c r="W205" s="293">
        <v>0</v>
      </c>
      <c r="X205" s="293">
        <v>0</v>
      </c>
      <c r="Y205" s="293">
        <v>0</v>
      </c>
      <c r="Z205" s="293">
        <v>0</v>
      </c>
      <c r="AA205" s="293">
        <v>0</v>
      </c>
      <c r="AB205" s="68">
        <f>SUM(L205:AA205)</f>
        <v>1.0853044943886057</v>
      </c>
      <c r="AC205" s="293">
        <f>SUM(Q205:AA205)</f>
        <v>0.16190832070533132</v>
      </c>
      <c r="AD205" s="104">
        <v>0</v>
      </c>
      <c r="AE205" s="104">
        <v>0</v>
      </c>
      <c r="AF205" s="104">
        <v>0</v>
      </c>
      <c r="AG205" s="104">
        <v>0</v>
      </c>
      <c r="AH205" s="104">
        <v>0</v>
      </c>
      <c r="AI205" s="18">
        <v>0</v>
      </c>
    </row>
    <row r="206" spans="1:35" s="18" customFormat="1" ht="14.25">
      <c r="A206" s="164">
        <v>40405</v>
      </c>
      <c r="B206" s="260" t="s">
        <v>1379</v>
      </c>
      <c r="C206" s="261" t="s">
        <v>1646</v>
      </c>
      <c r="D206" s="270">
        <v>10</v>
      </c>
      <c r="E206" s="159" t="s">
        <v>827</v>
      </c>
      <c r="F206" s="34">
        <v>0.15555555555555556</v>
      </c>
      <c r="G206" s="262" t="s">
        <v>1154</v>
      </c>
      <c r="H206" s="262" t="s">
        <v>1155</v>
      </c>
      <c r="I206" s="33">
        <v>2.531</v>
      </c>
      <c r="J206" s="33">
        <v>0.664</v>
      </c>
      <c r="K206" s="33">
        <v>0.303</v>
      </c>
      <c r="L206" s="293">
        <v>0.9004065337520387</v>
      </c>
      <c r="M206" s="293">
        <v>0.006282204208151773</v>
      </c>
      <c r="N206" s="293">
        <v>0.0352572685151375</v>
      </c>
      <c r="O206" s="293">
        <v>0.020096643053628373</v>
      </c>
      <c r="P206" s="293">
        <v>0</v>
      </c>
      <c r="Q206" s="293">
        <v>0.18732995974124717</v>
      </c>
      <c r="R206" s="293">
        <v>0</v>
      </c>
      <c r="S206" s="293">
        <v>0</v>
      </c>
      <c r="T206" s="293">
        <v>0</v>
      </c>
      <c r="U206" s="293">
        <v>0</v>
      </c>
      <c r="V206" s="293">
        <v>0</v>
      </c>
      <c r="W206" s="293">
        <v>0</v>
      </c>
      <c r="X206" s="293">
        <v>0</v>
      </c>
      <c r="Y206" s="293">
        <v>0</v>
      </c>
      <c r="Z206" s="293">
        <v>0</v>
      </c>
      <c r="AA206" s="293">
        <v>0</v>
      </c>
      <c r="AB206" s="68">
        <f>SUM(L206:AA206)</f>
        <v>1.1493726092702035</v>
      </c>
      <c r="AC206" s="293">
        <f>SUM(Q206:AA206)</f>
        <v>0.18732995974124717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8">
        <v>0</v>
      </c>
    </row>
    <row r="207" spans="1:35" s="18" customFormat="1" ht="14.25">
      <c r="A207" s="164">
        <v>40405</v>
      </c>
      <c r="B207" s="260" t="s">
        <v>1380</v>
      </c>
      <c r="C207" s="261" t="s">
        <v>1646</v>
      </c>
      <c r="D207" s="270">
        <v>0</v>
      </c>
      <c r="E207" s="159" t="s">
        <v>828</v>
      </c>
      <c r="F207" s="34">
        <v>0.16527777777777777</v>
      </c>
      <c r="G207" s="262" t="s">
        <v>1154</v>
      </c>
      <c r="H207" s="262" t="s">
        <v>1155</v>
      </c>
      <c r="I207" s="33">
        <v>2.546</v>
      </c>
      <c r="J207" s="33">
        <v>0.691</v>
      </c>
      <c r="K207" s="33">
        <v>0.308</v>
      </c>
      <c r="L207" s="293">
        <v>0.6294143482465141</v>
      </c>
      <c r="M207" s="293">
        <v>0.004752607530651864</v>
      </c>
      <c r="N207" s="293">
        <v>0.03102315590560481</v>
      </c>
      <c r="O207" s="293">
        <v>0.015103378532991815</v>
      </c>
      <c r="P207" s="293">
        <v>0</v>
      </c>
      <c r="Q207" s="293">
        <v>0.1433971630844194</v>
      </c>
      <c r="R207" s="293">
        <v>0</v>
      </c>
      <c r="S207" s="293">
        <v>0</v>
      </c>
      <c r="T207" s="293">
        <v>0</v>
      </c>
      <c r="U207" s="293">
        <v>0</v>
      </c>
      <c r="V207" s="293">
        <v>0</v>
      </c>
      <c r="W207" s="293">
        <v>0</v>
      </c>
      <c r="X207" s="293">
        <v>0</v>
      </c>
      <c r="Y207" s="293">
        <v>0</v>
      </c>
      <c r="Z207" s="293">
        <v>0</v>
      </c>
      <c r="AA207" s="293">
        <v>0</v>
      </c>
      <c r="AB207" s="68">
        <f>SUM(L207:AA207)</f>
        <v>0.823690653300182</v>
      </c>
      <c r="AC207" s="293">
        <f>SUM(Q207:AA207)</f>
        <v>0.1433971630844194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8">
        <v>0</v>
      </c>
    </row>
    <row r="208" spans="1:35" s="18" customFormat="1" ht="14.25">
      <c r="A208" s="164">
        <v>40405</v>
      </c>
      <c r="B208" s="33" t="s">
        <v>1381</v>
      </c>
      <c r="C208" s="261" t="s">
        <v>1647</v>
      </c>
      <c r="D208" s="270">
        <v>26</v>
      </c>
      <c r="E208" s="159" t="s">
        <v>829</v>
      </c>
      <c r="F208" s="170">
        <v>0.3035185185185185</v>
      </c>
      <c r="G208" s="157" t="s">
        <v>1156</v>
      </c>
      <c r="H208" s="157" t="s">
        <v>1157</v>
      </c>
      <c r="I208" s="33">
        <v>2.379</v>
      </c>
      <c r="J208" s="33">
        <v>0.357</v>
      </c>
      <c r="K208" s="33">
        <v>0.278</v>
      </c>
      <c r="L208" s="293">
        <v>0.7130034609779793</v>
      </c>
      <c r="M208" s="293">
        <v>0.0052365001619170985</v>
      </c>
      <c r="N208" s="293">
        <v>0.02814119170984456</v>
      </c>
      <c r="O208" s="293">
        <v>0.014190515705958551</v>
      </c>
      <c r="P208" s="293">
        <v>0</v>
      </c>
      <c r="Q208" s="293">
        <v>0.10192849960734233</v>
      </c>
      <c r="R208" s="293">
        <v>0</v>
      </c>
      <c r="S208" s="293">
        <v>0</v>
      </c>
      <c r="T208" s="293">
        <v>0</v>
      </c>
      <c r="U208" s="293">
        <v>0</v>
      </c>
      <c r="V208" s="293">
        <v>0</v>
      </c>
      <c r="W208" s="293">
        <v>0</v>
      </c>
      <c r="X208" s="293">
        <v>0</v>
      </c>
      <c r="Y208" s="293">
        <v>0</v>
      </c>
      <c r="Z208" s="293">
        <v>0</v>
      </c>
      <c r="AA208" s="293">
        <v>0</v>
      </c>
      <c r="AB208" s="68">
        <f>SUM(L208:AA208)</f>
        <v>0.8625001681630418</v>
      </c>
      <c r="AC208" s="293">
        <f>SUM(Q208:AA208)</f>
        <v>0.10192849960734233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8">
        <v>0</v>
      </c>
    </row>
    <row r="209" spans="1:35" s="18" customFormat="1" ht="14.25">
      <c r="A209" s="164">
        <v>40405</v>
      </c>
      <c r="B209" s="33" t="s">
        <v>1382</v>
      </c>
      <c r="C209" s="261" t="s">
        <v>1647</v>
      </c>
      <c r="D209" s="270">
        <v>20</v>
      </c>
      <c r="E209" s="159" t="s">
        <v>830</v>
      </c>
      <c r="F209" s="170">
        <v>0.3129398148148148</v>
      </c>
      <c r="G209" s="157" t="s">
        <v>1156</v>
      </c>
      <c r="H209" s="157" t="s">
        <v>1157</v>
      </c>
      <c r="I209" s="33">
        <v>2.384</v>
      </c>
      <c r="J209" s="33">
        <v>0.42</v>
      </c>
      <c r="K209" s="33">
        <v>0.292</v>
      </c>
      <c r="L209" s="293">
        <v>0.7154173686756635</v>
      </c>
      <c r="M209" s="293">
        <v>0.006391479139906918</v>
      </c>
      <c r="N209" s="293">
        <v>0.030738402255325536</v>
      </c>
      <c r="O209" s="293">
        <v>0.014463192486696584</v>
      </c>
      <c r="P209" s="293">
        <v>0</v>
      </c>
      <c r="Q209" s="293">
        <v>0.10896075145345831</v>
      </c>
      <c r="R209" s="293">
        <v>0</v>
      </c>
      <c r="S209" s="293">
        <v>0</v>
      </c>
      <c r="T209" s="293">
        <v>0</v>
      </c>
      <c r="U209" s="293">
        <v>0</v>
      </c>
      <c r="V209" s="293">
        <v>0</v>
      </c>
      <c r="W209" s="293">
        <v>0</v>
      </c>
      <c r="X209" s="293">
        <v>0</v>
      </c>
      <c r="Y209" s="293">
        <v>0</v>
      </c>
      <c r="Z209" s="293">
        <v>0</v>
      </c>
      <c r="AA209" s="293">
        <v>0</v>
      </c>
      <c r="AB209" s="68">
        <f>SUM(L209:AA209)</f>
        <v>0.8759711940110508</v>
      </c>
      <c r="AC209" s="293">
        <f>SUM(Q209:AA209)</f>
        <v>0.10896075145345831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8">
        <v>0</v>
      </c>
    </row>
    <row r="210" spans="1:35" s="18" customFormat="1" ht="14.25">
      <c r="A210" s="164">
        <v>40405</v>
      </c>
      <c r="B210" s="33" t="s">
        <v>1383</v>
      </c>
      <c r="C210" s="261" t="s">
        <v>1647</v>
      </c>
      <c r="D210" s="270">
        <v>10</v>
      </c>
      <c r="E210" s="159" t="s">
        <v>831</v>
      </c>
      <c r="F210" s="170">
        <v>0.32033564814814813</v>
      </c>
      <c r="G210" s="157" t="s">
        <v>1156</v>
      </c>
      <c r="H210" s="157" t="s">
        <v>1157</v>
      </c>
      <c r="I210" s="33">
        <v>2.437</v>
      </c>
      <c r="J210" s="33">
        <v>0.4846</v>
      </c>
      <c r="K210" s="33">
        <v>0.2911</v>
      </c>
      <c r="L210" s="293">
        <v>0.6135098495197773</v>
      </c>
      <c r="M210" s="293">
        <v>0.009144567382394962</v>
      </c>
      <c r="N210" s="293">
        <v>0.03381842261687506</v>
      </c>
      <c r="O210" s="293">
        <v>0.01437591899304433</v>
      </c>
      <c r="P210" s="293">
        <v>0</v>
      </c>
      <c r="Q210" s="293">
        <v>0.09611903325589455</v>
      </c>
      <c r="R210" s="293">
        <v>0</v>
      </c>
      <c r="S210" s="293">
        <v>0</v>
      </c>
      <c r="T210" s="293">
        <v>0</v>
      </c>
      <c r="U210" s="293">
        <v>0</v>
      </c>
      <c r="V210" s="293">
        <v>0</v>
      </c>
      <c r="W210" s="293">
        <v>0</v>
      </c>
      <c r="X210" s="293">
        <v>0</v>
      </c>
      <c r="Y210" s="293">
        <v>0</v>
      </c>
      <c r="Z210" s="293">
        <v>0</v>
      </c>
      <c r="AA210" s="293">
        <v>0</v>
      </c>
      <c r="AB210" s="68">
        <f>SUM(L210:AA210)</f>
        <v>0.7669677917679862</v>
      </c>
      <c r="AC210" s="293">
        <f>SUM(Q210:AA210)</f>
        <v>0.09611903325589455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8">
        <v>0</v>
      </c>
    </row>
    <row r="211" spans="1:35" s="18" customFormat="1" ht="14.25">
      <c r="A211" s="164">
        <v>40405</v>
      </c>
      <c r="B211" s="33" t="s">
        <v>1384</v>
      </c>
      <c r="C211" s="261" t="s">
        <v>1647</v>
      </c>
      <c r="D211" s="270">
        <v>0</v>
      </c>
      <c r="E211" s="159" t="s">
        <v>832</v>
      </c>
      <c r="F211" s="34">
        <v>0.32797453703703705</v>
      </c>
      <c r="G211" s="157" t="s">
        <v>1156</v>
      </c>
      <c r="H211" s="157" t="s">
        <v>1157</v>
      </c>
      <c r="I211" s="33">
        <v>2.553</v>
      </c>
      <c r="J211" s="33">
        <v>0.722</v>
      </c>
      <c r="K211" s="33">
        <v>0.296</v>
      </c>
      <c r="L211" s="293">
        <v>0.9712352941176471</v>
      </c>
      <c r="M211" s="293">
        <v>0.007496670366259712</v>
      </c>
      <c r="N211" s="293">
        <v>0.04419089900110988</v>
      </c>
      <c r="O211" s="293">
        <v>0.0198157602663707</v>
      </c>
      <c r="P211" s="293">
        <v>0</v>
      </c>
      <c r="Q211" s="293">
        <v>0.19254521744060782</v>
      </c>
      <c r="R211" s="293">
        <v>0</v>
      </c>
      <c r="S211" s="293">
        <v>0</v>
      </c>
      <c r="T211" s="293">
        <v>0</v>
      </c>
      <c r="U211" s="293">
        <v>0</v>
      </c>
      <c r="V211" s="293">
        <v>0</v>
      </c>
      <c r="W211" s="293">
        <v>0</v>
      </c>
      <c r="X211" s="293">
        <v>0</v>
      </c>
      <c r="Y211" s="293">
        <v>0</v>
      </c>
      <c r="Z211" s="293">
        <v>0</v>
      </c>
      <c r="AA211" s="293">
        <v>0</v>
      </c>
      <c r="AB211" s="68">
        <f>SUM(L211:AA211)</f>
        <v>1.235283841191995</v>
      </c>
      <c r="AC211" s="293">
        <f>SUM(Q211:AA211)</f>
        <v>0.19254521744060782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8">
        <v>0</v>
      </c>
    </row>
    <row r="212" spans="1:35" s="18" customFormat="1" ht="14.25">
      <c r="A212" s="164">
        <v>40405</v>
      </c>
      <c r="B212" s="33" t="s">
        <v>1385</v>
      </c>
      <c r="C212" s="261" t="s">
        <v>1648</v>
      </c>
      <c r="D212" s="270">
        <v>26</v>
      </c>
      <c r="E212" s="159" t="s">
        <v>833</v>
      </c>
      <c r="F212" s="34">
        <v>0.46319444444444446</v>
      </c>
      <c r="G212" s="157" t="s">
        <v>1158</v>
      </c>
      <c r="H212" s="157" t="s">
        <v>1159</v>
      </c>
      <c r="I212" s="33">
        <v>2.35</v>
      </c>
      <c r="J212" s="33">
        <v>0.347</v>
      </c>
      <c r="K212" s="33">
        <v>0.25</v>
      </c>
      <c r="L212" s="293">
        <v>0.9646846496188476</v>
      </c>
      <c r="M212" s="293">
        <v>0.004670402303071251</v>
      </c>
      <c r="N212" s="293">
        <v>0.037508261974354834</v>
      </c>
      <c r="O212" s="293">
        <v>0.018246478562930542</v>
      </c>
      <c r="P212" s="293">
        <v>0</v>
      </c>
      <c r="Q212" s="293">
        <v>0.1317751564341635</v>
      </c>
      <c r="R212" s="293">
        <v>0</v>
      </c>
      <c r="S212" s="293">
        <v>0</v>
      </c>
      <c r="T212" s="293">
        <v>0</v>
      </c>
      <c r="U212" s="293">
        <v>0</v>
      </c>
      <c r="V212" s="293">
        <v>0</v>
      </c>
      <c r="W212" s="293">
        <v>0</v>
      </c>
      <c r="X212" s="293">
        <v>0</v>
      </c>
      <c r="Y212" s="293">
        <v>0</v>
      </c>
      <c r="Z212" s="293">
        <v>0</v>
      </c>
      <c r="AA212" s="293">
        <v>0</v>
      </c>
      <c r="AB212" s="68">
        <f>SUM(L212:AA212)</f>
        <v>1.1568849488933677</v>
      </c>
      <c r="AC212" s="293">
        <f>SUM(Q212:AA212)</f>
        <v>0.1317751564341635</v>
      </c>
      <c r="AD212" s="104">
        <v>0</v>
      </c>
      <c r="AE212" s="104">
        <v>0</v>
      </c>
      <c r="AF212" s="104">
        <v>0</v>
      </c>
      <c r="AG212" s="104">
        <v>0</v>
      </c>
      <c r="AH212" s="104">
        <v>0</v>
      </c>
      <c r="AI212" s="18">
        <v>0</v>
      </c>
    </row>
    <row r="213" spans="1:35" s="18" customFormat="1" ht="14.25">
      <c r="A213" s="164">
        <v>40405</v>
      </c>
      <c r="B213" s="33" t="s">
        <v>1386</v>
      </c>
      <c r="C213" s="261" t="s">
        <v>1648</v>
      </c>
      <c r="D213" s="270">
        <v>20</v>
      </c>
      <c r="E213" s="159" t="s">
        <v>834</v>
      </c>
      <c r="F213" s="34">
        <v>0.46458333333333335</v>
      </c>
      <c r="G213" s="157" t="s">
        <v>1158</v>
      </c>
      <c r="H213" s="157" t="s">
        <v>1159</v>
      </c>
      <c r="I213" s="33">
        <v>2.377</v>
      </c>
      <c r="J213" s="33">
        <v>0.396</v>
      </c>
      <c r="K213" s="33">
        <v>0.258</v>
      </c>
      <c r="L213" s="293">
        <v>0.6979644370327999</v>
      </c>
      <c r="M213" s="293">
        <v>0.006663693390601216</v>
      </c>
      <c r="N213" s="293">
        <v>0.032552525183971455</v>
      </c>
      <c r="O213" s="293">
        <v>0.017463472333989396</v>
      </c>
      <c r="P213" s="293">
        <v>0</v>
      </c>
      <c r="Q213" s="293">
        <v>0.11848078214101071</v>
      </c>
      <c r="R213" s="293">
        <v>0</v>
      </c>
      <c r="S213" s="293">
        <v>0</v>
      </c>
      <c r="T213" s="293">
        <v>0</v>
      </c>
      <c r="U213" s="293">
        <v>0</v>
      </c>
      <c r="V213" s="293">
        <v>0</v>
      </c>
      <c r="W213" s="293">
        <v>0</v>
      </c>
      <c r="X213" s="293">
        <v>0</v>
      </c>
      <c r="Y213" s="293">
        <v>0</v>
      </c>
      <c r="Z213" s="293">
        <v>0</v>
      </c>
      <c r="AA213" s="293">
        <v>0</v>
      </c>
      <c r="AB213" s="68">
        <f>SUM(L213:AA213)</f>
        <v>0.8731249100823726</v>
      </c>
      <c r="AC213" s="293">
        <f>SUM(Q213:AA213)</f>
        <v>0.11848078214101071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8">
        <v>0</v>
      </c>
    </row>
    <row r="214" spans="1:35" s="18" customFormat="1" ht="14.25">
      <c r="A214" s="164">
        <v>40405</v>
      </c>
      <c r="B214" s="33" t="s">
        <v>1387</v>
      </c>
      <c r="C214" s="261" t="s">
        <v>1648</v>
      </c>
      <c r="D214" s="270">
        <v>10</v>
      </c>
      <c r="E214" s="159" t="s">
        <v>835</v>
      </c>
      <c r="F214" s="34">
        <v>0.47152777777777777</v>
      </c>
      <c r="G214" s="157" t="s">
        <v>1158</v>
      </c>
      <c r="H214" s="157" t="s">
        <v>1159</v>
      </c>
      <c r="I214" s="33">
        <v>2.513</v>
      </c>
      <c r="J214" s="33">
        <v>0.686</v>
      </c>
      <c r="K214" s="33">
        <v>0.31</v>
      </c>
      <c r="L214" s="293">
        <v>1.1070642492950535</v>
      </c>
      <c r="M214" s="293">
        <v>0.005953643004983305</v>
      </c>
      <c r="N214" s="293">
        <v>0.04104880177120068</v>
      </c>
      <c r="O214" s="293">
        <v>0.02244722817189878</v>
      </c>
      <c r="P214" s="293">
        <v>0</v>
      </c>
      <c r="Q214" s="293">
        <v>0.18367331848630758</v>
      </c>
      <c r="R214" s="293">
        <v>0</v>
      </c>
      <c r="S214" s="293">
        <v>0</v>
      </c>
      <c r="T214" s="293">
        <v>0</v>
      </c>
      <c r="U214" s="293">
        <v>0</v>
      </c>
      <c r="V214" s="293">
        <v>0</v>
      </c>
      <c r="W214" s="293">
        <v>0</v>
      </c>
      <c r="X214" s="293">
        <v>0</v>
      </c>
      <c r="Y214" s="293">
        <v>0</v>
      </c>
      <c r="Z214" s="293">
        <v>0</v>
      </c>
      <c r="AA214" s="293">
        <v>0</v>
      </c>
      <c r="AB214" s="68">
        <f>SUM(L214:AA214)</f>
        <v>1.360187240729444</v>
      </c>
      <c r="AC214" s="293">
        <f>SUM(Q214:AA214)</f>
        <v>0.18367331848630758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8">
        <v>0</v>
      </c>
    </row>
    <row r="215" spans="1:35" s="18" customFormat="1" ht="14.25">
      <c r="A215" s="164">
        <v>40405</v>
      </c>
      <c r="B215" s="33" t="s">
        <v>1388</v>
      </c>
      <c r="C215" s="261" t="s">
        <v>1648</v>
      </c>
      <c r="D215" s="270">
        <v>0</v>
      </c>
      <c r="E215" s="159" t="s">
        <v>836</v>
      </c>
      <c r="F215" s="34">
        <v>0.4777777777777778</v>
      </c>
      <c r="G215" s="157" t="s">
        <v>1158</v>
      </c>
      <c r="H215" s="157" t="s">
        <v>1159</v>
      </c>
      <c r="I215" s="33">
        <v>2.535</v>
      </c>
      <c r="J215" s="33">
        <v>0.6677</v>
      </c>
      <c r="K215" s="33">
        <v>0.31</v>
      </c>
      <c r="L215" s="293">
        <v>0.9922861540476814</v>
      </c>
      <c r="M215" s="293">
        <v>0.007287027333857305</v>
      </c>
      <c r="N215" s="293">
        <v>0.0372543882630338</v>
      </c>
      <c r="O215" s="293">
        <v>0.019791393764736705</v>
      </c>
      <c r="P215" s="293">
        <v>0</v>
      </c>
      <c r="Q215" s="293">
        <v>0.15666998889065226</v>
      </c>
      <c r="R215" s="293">
        <v>0</v>
      </c>
      <c r="S215" s="293">
        <v>0</v>
      </c>
      <c r="T215" s="293">
        <v>0</v>
      </c>
      <c r="U215" s="293">
        <v>0</v>
      </c>
      <c r="V215" s="293">
        <v>0</v>
      </c>
      <c r="W215" s="293">
        <v>0</v>
      </c>
      <c r="X215" s="293">
        <v>0</v>
      </c>
      <c r="Y215" s="293">
        <v>0</v>
      </c>
      <c r="Z215" s="293">
        <v>0</v>
      </c>
      <c r="AA215" s="293">
        <v>0</v>
      </c>
      <c r="AB215" s="68">
        <f>SUM(L215:AA215)</f>
        <v>1.2132889522999615</v>
      </c>
      <c r="AC215" s="293">
        <f>SUM(Q215:AA215)</f>
        <v>0.15666998889065226</v>
      </c>
      <c r="AD215" s="104">
        <v>0</v>
      </c>
      <c r="AE215" s="104">
        <v>0</v>
      </c>
      <c r="AF215" s="104">
        <v>0</v>
      </c>
      <c r="AG215" s="104">
        <v>0</v>
      </c>
      <c r="AH215" s="104">
        <v>0</v>
      </c>
      <c r="AI215" s="18">
        <v>0</v>
      </c>
    </row>
    <row r="216" spans="1:35" s="18" customFormat="1" ht="14.25">
      <c r="A216" s="164">
        <v>40405</v>
      </c>
      <c r="B216" s="33" t="s">
        <v>1389</v>
      </c>
      <c r="C216" s="261" t="s">
        <v>1649</v>
      </c>
      <c r="D216" s="270">
        <v>26</v>
      </c>
      <c r="E216" s="159" t="s">
        <v>837</v>
      </c>
      <c r="F216" s="34">
        <v>0.5993055555555555</v>
      </c>
      <c r="G216" s="157" t="s">
        <v>1160</v>
      </c>
      <c r="H216" s="157" t="s">
        <v>1161</v>
      </c>
      <c r="I216" s="33">
        <v>2.366</v>
      </c>
      <c r="J216" s="33">
        <v>0.376</v>
      </c>
      <c r="K216" s="33">
        <v>0.283</v>
      </c>
      <c r="L216" s="293">
        <v>0.7203181442161865</v>
      </c>
      <c r="M216" s="293">
        <v>0.0050920308837722325</v>
      </c>
      <c r="N216" s="293">
        <v>0.023717427271473874</v>
      </c>
      <c r="O216" s="293">
        <v>0.011545567351440784</v>
      </c>
      <c r="P216" s="293">
        <v>0</v>
      </c>
      <c r="Q216" s="293">
        <v>0.1034234242969269</v>
      </c>
      <c r="R216" s="293">
        <v>0</v>
      </c>
      <c r="S216" s="293">
        <v>0</v>
      </c>
      <c r="T216" s="293">
        <v>0</v>
      </c>
      <c r="U216" s="293">
        <v>0</v>
      </c>
      <c r="V216" s="293">
        <v>0</v>
      </c>
      <c r="W216" s="293">
        <v>0</v>
      </c>
      <c r="X216" s="293">
        <v>0</v>
      </c>
      <c r="Y216" s="293">
        <v>0</v>
      </c>
      <c r="Z216" s="293">
        <v>0</v>
      </c>
      <c r="AA216" s="293">
        <v>0</v>
      </c>
      <c r="AB216" s="68">
        <f>SUM(L216:AA216)</f>
        <v>0.8640965940198001</v>
      </c>
      <c r="AC216" s="293">
        <f>SUM(Q216:AA216)</f>
        <v>0.1034234242969269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8">
        <v>0</v>
      </c>
    </row>
    <row r="217" spans="1:35" s="18" customFormat="1" ht="14.25">
      <c r="A217" s="164">
        <v>40405</v>
      </c>
      <c r="B217" s="33" t="s">
        <v>1127</v>
      </c>
      <c r="C217" s="261" t="s">
        <v>1649</v>
      </c>
      <c r="D217" s="270">
        <v>20</v>
      </c>
      <c r="E217" s="159" t="s">
        <v>838</v>
      </c>
      <c r="F217" s="34">
        <v>0.6083333333333333</v>
      </c>
      <c r="G217" s="157" t="s">
        <v>1160</v>
      </c>
      <c r="H217" s="157" t="s">
        <v>1161</v>
      </c>
      <c r="I217" s="33">
        <v>2.342</v>
      </c>
      <c r="J217" s="33">
        <v>0.368</v>
      </c>
      <c r="K217" s="33">
        <v>0.264</v>
      </c>
      <c r="L217" s="293">
        <v>0.7201101716431116</v>
      </c>
      <c r="M217" s="293">
        <v>0.0044976496203232835</v>
      </c>
      <c r="N217" s="293">
        <v>0.02908277490979312</v>
      </c>
      <c r="O217" s="293">
        <v>0.013249832665276698</v>
      </c>
      <c r="P217" s="293">
        <v>0</v>
      </c>
      <c r="Q217" s="293">
        <v>0.12622803704085253</v>
      </c>
      <c r="R217" s="293">
        <v>0</v>
      </c>
      <c r="S217" s="293">
        <v>0</v>
      </c>
      <c r="T217" s="293">
        <v>0</v>
      </c>
      <c r="U217" s="293">
        <v>0</v>
      </c>
      <c r="V217" s="293">
        <v>0</v>
      </c>
      <c r="W217" s="293">
        <v>0</v>
      </c>
      <c r="X217" s="293">
        <v>0</v>
      </c>
      <c r="Y217" s="293">
        <v>0</v>
      </c>
      <c r="Z217" s="293">
        <v>0</v>
      </c>
      <c r="AA217" s="293">
        <v>0</v>
      </c>
      <c r="AB217" s="68">
        <f>SUM(L217:AA217)</f>
        <v>0.8931684658793573</v>
      </c>
      <c r="AC217" s="293">
        <f>SUM(Q217:AA217)</f>
        <v>0.12622803704085253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8">
        <v>0</v>
      </c>
    </row>
    <row r="218" spans="1:35" s="18" customFormat="1" ht="14.25">
      <c r="A218" s="164">
        <v>40405</v>
      </c>
      <c r="B218" s="33" t="s">
        <v>1128</v>
      </c>
      <c r="C218" s="261" t="s">
        <v>1649</v>
      </c>
      <c r="D218" s="270">
        <v>10</v>
      </c>
      <c r="E218" s="159" t="s">
        <v>839</v>
      </c>
      <c r="F218" s="34">
        <v>0.6159722222222223</v>
      </c>
      <c r="G218" s="157" t="s">
        <v>1160</v>
      </c>
      <c r="H218" s="157" t="s">
        <v>1161</v>
      </c>
      <c r="I218" s="33">
        <v>2.249</v>
      </c>
      <c r="J218" s="33">
        <v>0.31</v>
      </c>
      <c r="K218" s="33">
        <v>0.283</v>
      </c>
      <c r="L218" s="293">
        <v>0.6221280707209809</v>
      </c>
      <c r="M218" s="293">
        <v>0.005746634978454977</v>
      </c>
      <c r="N218" s="293">
        <v>0.027943560925769623</v>
      </c>
      <c r="O218" s="293">
        <v>0.016362556083692418</v>
      </c>
      <c r="P218" s="293">
        <v>0</v>
      </c>
      <c r="Q218" s="293">
        <v>0.09507984441517871</v>
      </c>
      <c r="R218" s="293">
        <v>0</v>
      </c>
      <c r="S218" s="293">
        <v>0</v>
      </c>
      <c r="T218" s="293">
        <v>0</v>
      </c>
      <c r="U218" s="293">
        <v>0</v>
      </c>
      <c r="V218" s="293">
        <v>0</v>
      </c>
      <c r="W218" s="293">
        <v>0</v>
      </c>
      <c r="X218" s="293">
        <v>0</v>
      </c>
      <c r="Y218" s="293">
        <v>0</v>
      </c>
      <c r="Z218" s="293">
        <v>0</v>
      </c>
      <c r="AA218" s="293">
        <v>0</v>
      </c>
      <c r="AB218" s="68">
        <f>SUM(L218:AA218)</f>
        <v>0.7672606671240766</v>
      </c>
      <c r="AC218" s="293">
        <f>SUM(Q218:AA218)</f>
        <v>0.09507984441517871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8">
        <v>0</v>
      </c>
    </row>
    <row r="219" spans="1:35" s="18" customFormat="1" ht="14.25">
      <c r="A219" s="164">
        <v>40405</v>
      </c>
      <c r="B219" s="33" t="s">
        <v>1129</v>
      </c>
      <c r="C219" s="261" t="s">
        <v>1649</v>
      </c>
      <c r="D219" s="270">
        <v>0</v>
      </c>
      <c r="E219" s="159" t="s">
        <v>840</v>
      </c>
      <c r="F219" s="34">
        <v>0.6208333333333333</v>
      </c>
      <c r="G219" s="157" t="s">
        <v>1160</v>
      </c>
      <c r="H219" s="157" t="s">
        <v>1161</v>
      </c>
      <c r="I219" s="33">
        <v>2.505</v>
      </c>
      <c r="J219" s="33">
        <v>0.602</v>
      </c>
      <c r="K219" s="33">
        <v>0.298</v>
      </c>
      <c r="L219" s="293">
        <v>0.9600052118124629</v>
      </c>
      <c r="M219" s="293">
        <v>0.007509781324093989</v>
      </c>
      <c r="N219" s="293">
        <v>0.03743292544171946</v>
      </c>
      <c r="O219" s="293">
        <v>0.02200742866790478</v>
      </c>
      <c r="P219" s="293">
        <v>0</v>
      </c>
      <c r="Q219" s="293">
        <v>0.16799986432859615</v>
      </c>
      <c r="R219" s="293">
        <v>0</v>
      </c>
      <c r="S219" s="293">
        <v>0</v>
      </c>
      <c r="T219" s="293">
        <v>0</v>
      </c>
      <c r="U219" s="293">
        <v>0</v>
      </c>
      <c r="V219" s="293">
        <v>0</v>
      </c>
      <c r="W219" s="293">
        <v>0</v>
      </c>
      <c r="X219" s="293">
        <v>0</v>
      </c>
      <c r="Y219" s="293">
        <v>0</v>
      </c>
      <c r="Z219" s="293">
        <v>0</v>
      </c>
      <c r="AA219" s="293">
        <v>0</v>
      </c>
      <c r="AB219" s="68">
        <f>SUM(L219:AA219)</f>
        <v>1.1949552115747775</v>
      </c>
      <c r="AC219" s="293">
        <f>SUM(Q219:AA219)</f>
        <v>0.16799986432859615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8">
        <v>0</v>
      </c>
    </row>
    <row r="220" spans="1:35" s="18" customFormat="1" ht="14.25">
      <c r="A220" s="164">
        <v>40405</v>
      </c>
      <c r="B220" s="33" t="s">
        <v>1130</v>
      </c>
      <c r="C220" s="261" t="s">
        <v>1650</v>
      </c>
      <c r="D220" s="270">
        <v>26</v>
      </c>
      <c r="E220" s="159" t="s">
        <v>703</v>
      </c>
      <c r="F220" s="34">
        <v>0.7819444444444444</v>
      </c>
      <c r="G220" s="157" t="s">
        <v>1162</v>
      </c>
      <c r="H220" s="157" t="s">
        <v>1163</v>
      </c>
      <c r="I220" s="33">
        <v>2.291</v>
      </c>
      <c r="J220" s="33">
        <v>0.324</v>
      </c>
      <c r="K220" s="33">
        <v>0.266</v>
      </c>
      <c r="L220" s="293">
        <v>0.7330651758031533</v>
      </c>
      <c r="M220" s="293">
        <v>0.00622765353915166</v>
      </c>
      <c r="N220" s="293">
        <v>0.02772478395672538</v>
      </c>
      <c r="O220" s="293">
        <v>0.016077247839567252</v>
      </c>
      <c r="P220" s="293">
        <v>0</v>
      </c>
      <c r="Q220" s="293">
        <v>0.09290612523602818</v>
      </c>
      <c r="R220" s="293">
        <v>0</v>
      </c>
      <c r="S220" s="293">
        <v>0</v>
      </c>
      <c r="T220" s="293">
        <v>0</v>
      </c>
      <c r="U220" s="293">
        <v>0</v>
      </c>
      <c r="V220" s="293">
        <v>0</v>
      </c>
      <c r="W220" s="293">
        <v>0</v>
      </c>
      <c r="X220" s="293">
        <v>0</v>
      </c>
      <c r="Y220" s="293">
        <v>0</v>
      </c>
      <c r="Z220" s="293">
        <v>0</v>
      </c>
      <c r="AA220" s="293">
        <v>0</v>
      </c>
      <c r="AB220" s="68">
        <f>SUM(L220:AA220)</f>
        <v>0.8760009863746258</v>
      </c>
      <c r="AC220" s="293">
        <f>SUM(Q220:AA220)</f>
        <v>0.09290612523602818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8">
        <v>0</v>
      </c>
    </row>
    <row r="221" spans="1:35" s="18" customFormat="1" ht="14.25">
      <c r="A221" s="164">
        <v>40405</v>
      </c>
      <c r="B221" s="33" t="s">
        <v>1131</v>
      </c>
      <c r="C221" s="261" t="s">
        <v>1650</v>
      </c>
      <c r="D221" s="270">
        <v>20</v>
      </c>
      <c r="E221" s="159" t="s">
        <v>704</v>
      </c>
      <c r="F221" s="34">
        <v>0.7916666666666666</v>
      </c>
      <c r="G221" s="157" t="s">
        <v>1162</v>
      </c>
      <c r="H221" s="157" t="s">
        <v>1163</v>
      </c>
      <c r="I221" s="33">
        <v>2.325</v>
      </c>
      <c r="J221" s="33">
        <v>0.335</v>
      </c>
      <c r="K221" s="33">
        <v>0.286</v>
      </c>
      <c r="L221" s="293">
        <v>0.9323202002770824</v>
      </c>
      <c r="M221" s="293">
        <v>0.01113676688622609</v>
      </c>
      <c r="N221" s="293">
        <v>0.05818000631942251</v>
      </c>
      <c r="O221" s="293">
        <v>0.023393610901813997</v>
      </c>
      <c r="P221" s="293">
        <v>0</v>
      </c>
      <c r="Q221" s="293">
        <v>0.1479791894159461</v>
      </c>
      <c r="R221" s="293">
        <v>0</v>
      </c>
      <c r="S221" s="293">
        <v>0</v>
      </c>
      <c r="T221" s="293">
        <v>0</v>
      </c>
      <c r="U221" s="293">
        <v>0</v>
      </c>
      <c r="V221" s="293">
        <v>0</v>
      </c>
      <c r="W221" s="293">
        <v>0</v>
      </c>
      <c r="X221" s="293">
        <v>0</v>
      </c>
      <c r="Y221" s="293">
        <v>0</v>
      </c>
      <c r="Z221" s="293">
        <v>0</v>
      </c>
      <c r="AA221" s="293">
        <v>0</v>
      </c>
      <c r="AB221" s="68">
        <f>SUM(L221:AA221)</f>
        <v>1.1730097738004912</v>
      </c>
      <c r="AC221" s="293">
        <f>SUM(Q221:AA221)</f>
        <v>0.1479791894159461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8">
        <v>0</v>
      </c>
    </row>
    <row r="222" spans="1:35" s="18" customFormat="1" ht="14.25">
      <c r="A222" s="164">
        <v>40405</v>
      </c>
      <c r="B222" s="33" t="s">
        <v>1132</v>
      </c>
      <c r="C222" s="261" t="s">
        <v>1650</v>
      </c>
      <c r="D222" s="270">
        <v>10</v>
      </c>
      <c r="E222" s="159" t="s">
        <v>705</v>
      </c>
      <c r="F222" s="34">
        <v>0.8048611111111111</v>
      </c>
      <c r="G222" s="157" t="s">
        <v>1162</v>
      </c>
      <c r="H222" s="157" t="s">
        <v>1163</v>
      </c>
      <c r="I222" s="33">
        <v>2.338</v>
      </c>
      <c r="J222" s="33">
        <v>0.403</v>
      </c>
      <c r="K222" s="33">
        <v>0.305</v>
      </c>
      <c r="L222" s="293">
        <v>0.4669492479615677</v>
      </c>
      <c r="M222" s="293">
        <v>0.006856545033168507</v>
      </c>
      <c r="N222" s="293">
        <v>0.03209604323634555</v>
      </c>
      <c r="O222" s="293">
        <v>0.01615920883492686</v>
      </c>
      <c r="P222" s="293">
        <v>0</v>
      </c>
      <c r="Q222" s="293">
        <v>0.09703700005616471</v>
      </c>
      <c r="R222" s="293">
        <v>0</v>
      </c>
      <c r="S222" s="293">
        <v>0</v>
      </c>
      <c r="T222" s="293">
        <v>0</v>
      </c>
      <c r="U222" s="293">
        <v>0</v>
      </c>
      <c r="V222" s="293">
        <v>0</v>
      </c>
      <c r="W222" s="293">
        <v>0</v>
      </c>
      <c r="X222" s="293">
        <v>0</v>
      </c>
      <c r="Y222" s="293">
        <v>0</v>
      </c>
      <c r="Z222" s="293">
        <v>0</v>
      </c>
      <c r="AA222" s="293">
        <v>0</v>
      </c>
      <c r="AB222" s="68">
        <f>SUM(L222:AA222)</f>
        <v>0.6190980451221733</v>
      </c>
      <c r="AC222" s="293">
        <f>SUM(Q222:AA222)</f>
        <v>0.09703700005616471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8">
        <v>0</v>
      </c>
    </row>
    <row r="223" spans="1:35" s="18" customFormat="1" ht="14.25">
      <c r="A223" s="164">
        <v>40405</v>
      </c>
      <c r="B223" s="33" t="s">
        <v>1133</v>
      </c>
      <c r="C223" s="261" t="s">
        <v>1650</v>
      </c>
      <c r="D223" s="270">
        <v>0</v>
      </c>
      <c r="E223" s="159" t="s">
        <v>706</v>
      </c>
      <c r="F223" s="34">
        <v>0.8152777777777778</v>
      </c>
      <c r="G223" s="157" t="s">
        <v>1162</v>
      </c>
      <c r="H223" s="157" t="s">
        <v>1163</v>
      </c>
      <c r="I223" s="33">
        <v>2.508</v>
      </c>
      <c r="J223" s="33">
        <v>0.61</v>
      </c>
      <c r="K223" s="33">
        <v>0.289</v>
      </c>
      <c r="L223" s="293">
        <v>0.4414553660252833</v>
      </c>
      <c r="M223" s="293">
        <v>0.006181908621066169</v>
      </c>
      <c r="N223" s="293">
        <v>0.025590226384878557</v>
      </c>
      <c r="O223" s="293">
        <v>0.01063863344090457</v>
      </c>
      <c r="P223" s="293">
        <v>0</v>
      </c>
      <c r="Q223" s="293">
        <v>0.08249474733805776</v>
      </c>
      <c r="R223" s="293">
        <v>0</v>
      </c>
      <c r="S223" s="293">
        <v>0</v>
      </c>
      <c r="T223" s="293">
        <v>0</v>
      </c>
      <c r="U223" s="293">
        <v>0</v>
      </c>
      <c r="V223" s="293">
        <v>0</v>
      </c>
      <c r="W223" s="293">
        <v>0</v>
      </c>
      <c r="X223" s="293">
        <v>0</v>
      </c>
      <c r="Y223" s="293">
        <v>0</v>
      </c>
      <c r="Z223" s="293">
        <v>0</v>
      </c>
      <c r="AA223" s="293">
        <v>0</v>
      </c>
      <c r="AB223" s="68">
        <f>SUM(L223:AA223)</f>
        <v>0.5663608818101903</v>
      </c>
      <c r="AC223" s="293">
        <f>SUM(Q223:AA223)</f>
        <v>0.08249474733805776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8">
        <v>0</v>
      </c>
    </row>
    <row r="224" spans="1:35" s="18" customFormat="1" ht="14.25">
      <c r="A224" s="164">
        <v>40405</v>
      </c>
      <c r="B224" s="33" t="s">
        <v>1134</v>
      </c>
      <c r="C224" s="261" t="s">
        <v>1651</v>
      </c>
      <c r="D224" s="270">
        <v>26</v>
      </c>
      <c r="E224" s="159" t="s">
        <v>707</v>
      </c>
      <c r="F224" s="34">
        <v>0.9631944444444445</v>
      </c>
      <c r="G224" s="157" t="s">
        <v>1164</v>
      </c>
      <c r="H224" s="157" t="s">
        <v>1165</v>
      </c>
      <c r="I224" s="33">
        <v>2.278</v>
      </c>
      <c r="J224" s="33">
        <v>0.284</v>
      </c>
      <c r="K224" s="33">
        <v>0.261</v>
      </c>
      <c r="L224" s="293">
        <v>0.5132546791161434</v>
      </c>
      <c r="M224" s="293">
        <v>0.006842283155181884</v>
      </c>
      <c r="N224" s="293">
        <v>0.02198709282183447</v>
      </c>
      <c r="O224" s="293">
        <v>0.009470721196501754</v>
      </c>
      <c r="P224" s="293">
        <v>0</v>
      </c>
      <c r="Q224" s="293">
        <v>0.07441701537623492</v>
      </c>
      <c r="R224" s="293">
        <v>0</v>
      </c>
      <c r="S224" s="293">
        <v>0</v>
      </c>
      <c r="T224" s="293">
        <v>0</v>
      </c>
      <c r="U224" s="293">
        <v>0</v>
      </c>
      <c r="V224" s="293">
        <v>0</v>
      </c>
      <c r="W224" s="293">
        <v>0</v>
      </c>
      <c r="X224" s="293">
        <v>0</v>
      </c>
      <c r="Y224" s="293">
        <v>0</v>
      </c>
      <c r="Z224" s="293">
        <v>0</v>
      </c>
      <c r="AA224" s="293">
        <v>0</v>
      </c>
      <c r="AB224" s="68">
        <f>SUM(L224:AA224)</f>
        <v>0.6259717916658963</v>
      </c>
      <c r="AC224" s="293">
        <f>SUM(Q224:AA224)</f>
        <v>0.07441701537623492</v>
      </c>
      <c r="AD224" s="104">
        <v>0</v>
      </c>
      <c r="AE224" s="104">
        <v>0</v>
      </c>
      <c r="AF224" s="104">
        <v>0</v>
      </c>
      <c r="AG224" s="104">
        <v>0</v>
      </c>
      <c r="AH224" s="104">
        <v>0</v>
      </c>
      <c r="AI224" s="18">
        <v>0</v>
      </c>
    </row>
    <row r="225" spans="1:35" s="18" customFormat="1" ht="14.25">
      <c r="A225" s="164">
        <v>40405</v>
      </c>
      <c r="B225" s="33" t="s">
        <v>1135</v>
      </c>
      <c r="C225" s="261" t="s">
        <v>1651</v>
      </c>
      <c r="D225" s="270">
        <v>20</v>
      </c>
      <c r="E225" s="159" t="s">
        <v>708</v>
      </c>
      <c r="F225" s="34">
        <v>0.9722222222222222</v>
      </c>
      <c r="G225" s="157" t="s">
        <v>1164</v>
      </c>
      <c r="H225" s="157" t="s">
        <v>1165</v>
      </c>
      <c r="I225" s="33">
        <v>2.38</v>
      </c>
      <c r="J225" s="33">
        <v>0.419</v>
      </c>
      <c r="K225" s="33">
        <v>0.305</v>
      </c>
      <c r="L225" s="293">
        <v>0.4711208003548832</v>
      </c>
      <c r="M225" s="293">
        <v>0.003273913754056641</v>
      </c>
      <c r="N225" s="293">
        <v>0.02609908710980365</v>
      </c>
      <c r="O225" s="293">
        <v>0.012173425789731736</v>
      </c>
      <c r="P225" s="293">
        <v>0</v>
      </c>
      <c r="Q225" s="293">
        <v>0.07254095741281237</v>
      </c>
      <c r="R225" s="293">
        <v>0</v>
      </c>
      <c r="S225" s="293">
        <v>0</v>
      </c>
      <c r="T225" s="293">
        <v>0</v>
      </c>
      <c r="U225" s="293">
        <v>0</v>
      </c>
      <c r="V225" s="293">
        <v>0</v>
      </c>
      <c r="W225" s="293">
        <v>0</v>
      </c>
      <c r="X225" s="293">
        <v>0</v>
      </c>
      <c r="Y225" s="293">
        <v>0</v>
      </c>
      <c r="Z225" s="293">
        <v>0</v>
      </c>
      <c r="AA225" s="293">
        <v>0</v>
      </c>
      <c r="AB225" s="68">
        <f>SUM(L225:AA225)</f>
        <v>0.5852081844212876</v>
      </c>
      <c r="AC225" s="293">
        <f>SUM(Q225:AA225)</f>
        <v>0.07254095741281237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8">
        <v>0</v>
      </c>
    </row>
    <row r="226" spans="1:35" s="18" customFormat="1" ht="14.25">
      <c r="A226" s="164">
        <v>40405</v>
      </c>
      <c r="B226" s="33" t="s">
        <v>1136</v>
      </c>
      <c r="C226" s="261" t="s">
        <v>1651</v>
      </c>
      <c r="D226" s="270">
        <v>10</v>
      </c>
      <c r="E226" s="159" t="s">
        <v>709</v>
      </c>
      <c r="F226" s="34">
        <v>0.9812500000000001</v>
      </c>
      <c r="G226" s="157" t="s">
        <v>1164</v>
      </c>
      <c r="H226" s="157" t="s">
        <v>1165</v>
      </c>
      <c r="I226" s="33">
        <v>2.466</v>
      </c>
      <c r="J226" s="33">
        <v>0.541</v>
      </c>
      <c r="K226" s="33">
        <v>0.317</v>
      </c>
      <c r="L226" s="293">
        <v>0.559703263714271</v>
      </c>
      <c r="M226" s="293">
        <v>0</v>
      </c>
      <c r="N226" s="293">
        <v>0</v>
      </c>
      <c r="O226" s="293">
        <v>0</v>
      </c>
      <c r="P226" s="293">
        <v>0</v>
      </c>
      <c r="Q226" s="293">
        <v>0.11991332862369651</v>
      </c>
      <c r="R226" s="293">
        <v>0</v>
      </c>
      <c r="S226" s="293">
        <v>0</v>
      </c>
      <c r="T226" s="293">
        <v>0</v>
      </c>
      <c r="U226" s="293">
        <v>0</v>
      </c>
      <c r="V226" s="293">
        <v>0</v>
      </c>
      <c r="W226" s="293">
        <v>0</v>
      </c>
      <c r="X226" s="293">
        <v>0</v>
      </c>
      <c r="Y226" s="293">
        <v>0</v>
      </c>
      <c r="Z226" s="293">
        <v>0</v>
      </c>
      <c r="AA226" s="293">
        <v>0</v>
      </c>
      <c r="AB226" s="68">
        <f>SUM(L226:AA226)</f>
        <v>0.6796165923379676</v>
      </c>
      <c r="AC226" s="293">
        <f>SUM(Q226:AA226)</f>
        <v>0.11991332862369651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8">
        <v>0</v>
      </c>
    </row>
    <row r="227" spans="1:35" s="18" customFormat="1" ht="14.25">
      <c r="A227" s="164">
        <v>40405</v>
      </c>
      <c r="B227" s="33" t="s">
        <v>1137</v>
      </c>
      <c r="C227" s="261" t="s">
        <v>1651</v>
      </c>
      <c r="D227" s="270">
        <v>0</v>
      </c>
      <c r="E227" s="159" t="s">
        <v>710</v>
      </c>
      <c r="F227" s="34">
        <v>0.9902777777777777</v>
      </c>
      <c r="G227" s="157" t="s">
        <v>1164</v>
      </c>
      <c r="H227" s="157" t="s">
        <v>1165</v>
      </c>
      <c r="I227" s="33">
        <v>2.498</v>
      </c>
      <c r="J227" s="33">
        <v>0.536</v>
      </c>
      <c r="K227" s="33">
        <v>0.322</v>
      </c>
      <c r="L227" s="293">
        <v>0.6503996734375572</v>
      </c>
      <c r="M227" s="293">
        <v>0.01058890906210779</v>
      </c>
      <c r="N227" s="293">
        <v>0.03455834866633361</v>
      </c>
      <c r="O227" s="293">
        <v>0.013428661946945789</v>
      </c>
      <c r="P227" s="293">
        <v>0</v>
      </c>
      <c r="Q227" s="293">
        <v>0.1348507208922742</v>
      </c>
      <c r="R227" s="293">
        <v>0</v>
      </c>
      <c r="S227" s="293">
        <v>0</v>
      </c>
      <c r="T227" s="293">
        <v>0</v>
      </c>
      <c r="U227" s="293">
        <v>0</v>
      </c>
      <c r="V227" s="293">
        <v>0</v>
      </c>
      <c r="W227" s="293">
        <v>0</v>
      </c>
      <c r="X227" s="293">
        <v>0</v>
      </c>
      <c r="Y227" s="293">
        <v>0</v>
      </c>
      <c r="Z227" s="293">
        <v>0</v>
      </c>
      <c r="AA227" s="293">
        <v>0</v>
      </c>
      <c r="AB227" s="68">
        <f>SUM(L227:AA227)</f>
        <v>0.8438263140052186</v>
      </c>
      <c r="AC227" s="293">
        <f>SUM(Q227:AA227)</f>
        <v>0.1348507208922742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8">
        <v>0</v>
      </c>
    </row>
    <row r="228" spans="1:35" s="18" customFormat="1" ht="14.25">
      <c r="A228" s="94">
        <v>40409</v>
      </c>
      <c r="B228" s="85" t="s">
        <v>711</v>
      </c>
      <c r="C228" s="14" t="s">
        <v>1652</v>
      </c>
      <c r="D228" s="14">
        <v>26</v>
      </c>
      <c r="E228" s="159" t="s">
        <v>579</v>
      </c>
      <c r="F228" s="84">
        <v>0.3020833333333333</v>
      </c>
      <c r="G228" s="85" t="s">
        <v>731</v>
      </c>
      <c r="H228" s="85" t="s">
        <v>732</v>
      </c>
      <c r="I228" s="90">
        <v>2.2998</v>
      </c>
      <c r="J228" s="90">
        <v>0.3114</v>
      </c>
      <c r="K228" s="90">
        <v>0.2296</v>
      </c>
      <c r="L228" s="293">
        <v>2.6496966499604326</v>
      </c>
      <c r="M228" s="293">
        <v>0.014501450804537063</v>
      </c>
      <c r="N228" s="293">
        <v>0.07285017145871801</v>
      </c>
      <c r="O228" s="293">
        <v>0.03974544974940649</v>
      </c>
      <c r="P228" s="293">
        <v>0.060861250329728306</v>
      </c>
      <c r="Q228" s="293">
        <v>0.13487149722712097</v>
      </c>
      <c r="R228" s="293">
        <v>0.012031329227962866</v>
      </c>
      <c r="S228" s="293">
        <v>0</v>
      </c>
      <c r="T228" s="293">
        <v>0</v>
      </c>
      <c r="U228" s="293">
        <v>0</v>
      </c>
      <c r="V228" s="293">
        <v>0.0014650488660514316</v>
      </c>
      <c r="W228" s="293">
        <v>0</v>
      </c>
      <c r="X228" s="293">
        <v>0</v>
      </c>
      <c r="Y228" s="293">
        <v>0</v>
      </c>
      <c r="Z228" s="293">
        <v>0</v>
      </c>
      <c r="AA228" s="293">
        <v>0</v>
      </c>
      <c r="AB228" s="68">
        <f>SUM(L228:AA228)</f>
        <v>2.9860228476239574</v>
      </c>
      <c r="AC228" s="293">
        <f>SUM(Q228:AA228)</f>
        <v>0.14836787532113527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8">
        <v>0</v>
      </c>
    </row>
    <row r="229" spans="1:35" s="18" customFormat="1" ht="14.25">
      <c r="A229" s="94">
        <v>40409</v>
      </c>
      <c r="B229" s="85" t="s">
        <v>712</v>
      </c>
      <c r="C229" s="14" t="s">
        <v>1652</v>
      </c>
      <c r="D229" s="14">
        <v>20</v>
      </c>
      <c r="E229" s="159" t="s">
        <v>580</v>
      </c>
      <c r="F229" s="84">
        <v>0.3090277777777778</v>
      </c>
      <c r="G229" s="85" t="s">
        <v>731</v>
      </c>
      <c r="H229" s="85" t="s">
        <v>732</v>
      </c>
      <c r="I229" s="90">
        <v>2.378</v>
      </c>
      <c r="J229" s="90">
        <v>0.427</v>
      </c>
      <c r="K229" s="90">
        <v>0.262</v>
      </c>
      <c r="L229" s="293">
        <v>2.7575002828264994</v>
      </c>
      <c r="M229" s="293">
        <v>0.01727518052608488</v>
      </c>
      <c r="N229" s="293">
        <v>0.0825012485755202</v>
      </c>
      <c r="O229" s="293">
        <v>0.045923642363822494</v>
      </c>
      <c r="P229" s="293">
        <v>0.05931326966747882</v>
      </c>
      <c r="Q229" s="293">
        <v>0.1590436374773571</v>
      </c>
      <c r="R229" s="293">
        <v>0.015169809519972493</v>
      </c>
      <c r="S229" s="293">
        <v>0</v>
      </c>
      <c r="T229" s="293">
        <v>0</v>
      </c>
      <c r="U229" s="293">
        <v>0</v>
      </c>
      <c r="V229" s="293">
        <v>0.002159997831146015</v>
      </c>
      <c r="W229" s="293">
        <v>0</v>
      </c>
      <c r="X229" s="293">
        <v>0</v>
      </c>
      <c r="Y229" s="293">
        <v>0</v>
      </c>
      <c r="Z229" s="293">
        <v>0</v>
      </c>
      <c r="AA229" s="293">
        <v>0</v>
      </c>
      <c r="AB229" s="68">
        <f>SUM(L229:AA229)</f>
        <v>3.1388870687878816</v>
      </c>
      <c r="AC229" s="293">
        <f>SUM(Q229:AA229)</f>
        <v>0.1763734448284756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8">
        <v>0</v>
      </c>
    </row>
    <row r="230" spans="1:35" s="18" customFormat="1" ht="14.25">
      <c r="A230" s="94">
        <v>40409</v>
      </c>
      <c r="B230" s="85" t="s">
        <v>713</v>
      </c>
      <c r="C230" s="118" t="s">
        <v>1652</v>
      </c>
      <c r="D230" s="118">
        <v>10</v>
      </c>
      <c r="E230" s="159" t="s">
        <v>581</v>
      </c>
      <c r="F230" s="84">
        <v>0.31527777777777777</v>
      </c>
      <c r="G230" s="85" t="s">
        <v>731</v>
      </c>
      <c r="H230" s="85" t="s">
        <v>732</v>
      </c>
      <c r="I230" s="90">
        <v>2.407</v>
      </c>
      <c r="J230" s="90">
        <v>0.481</v>
      </c>
      <c r="K230" s="90">
        <v>0.254</v>
      </c>
      <c r="L230" s="293">
        <v>3.0709268801539555</v>
      </c>
      <c r="M230" s="293">
        <v>0.016787349034630986</v>
      </c>
      <c r="N230" s="293">
        <v>0.09111204035934929</v>
      </c>
      <c r="O230" s="293">
        <v>0.054816413521461146</v>
      </c>
      <c r="P230" s="293">
        <v>0.07102121383800505</v>
      </c>
      <c r="Q230" s="293">
        <v>0.19963073984454316</v>
      </c>
      <c r="R230" s="293">
        <v>0.019612521619094624</v>
      </c>
      <c r="S230" s="293">
        <v>0</v>
      </c>
      <c r="T230" s="293">
        <v>0</v>
      </c>
      <c r="U230" s="293">
        <v>0</v>
      </c>
      <c r="V230" s="293">
        <v>0.0027610666972461644</v>
      </c>
      <c r="W230" s="293">
        <v>0</v>
      </c>
      <c r="X230" s="293">
        <v>0</v>
      </c>
      <c r="Y230" s="293">
        <v>0</v>
      </c>
      <c r="Z230" s="293">
        <v>0</v>
      </c>
      <c r="AA230" s="293">
        <v>0</v>
      </c>
      <c r="AB230" s="68">
        <f>SUM(L230:AA230)</f>
        <v>3.5266682250682857</v>
      </c>
      <c r="AC230" s="293">
        <f>SUM(Q230:AA230)</f>
        <v>0.22200432816088395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8">
        <v>0</v>
      </c>
    </row>
    <row r="231" spans="1:35" s="18" customFormat="1" ht="14.25">
      <c r="A231" s="94">
        <v>40409</v>
      </c>
      <c r="B231" s="85" t="s">
        <v>714</v>
      </c>
      <c r="C231" s="14" t="s">
        <v>1652</v>
      </c>
      <c r="D231" s="14">
        <v>0</v>
      </c>
      <c r="E231" s="159" t="s">
        <v>582</v>
      </c>
      <c r="F231" s="84">
        <v>0.3215277777777778</v>
      </c>
      <c r="G231" s="85" t="s">
        <v>731</v>
      </c>
      <c r="H231" s="85" t="s">
        <v>732</v>
      </c>
      <c r="I231" s="112">
        <v>2.428</v>
      </c>
      <c r="J231" s="112">
        <v>0.505</v>
      </c>
      <c r="K231" s="112">
        <v>0.074</v>
      </c>
      <c r="L231" s="293">
        <v>3.4810768577409976</v>
      </c>
      <c r="M231" s="293">
        <v>0.01760249052656481</v>
      </c>
      <c r="N231" s="293">
        <v>0.09744698225307433</v>
      </c>
      <c r="O231" s="293">
        <v>0.05831845278388597</v>
      </c>
      <c r="P231" s="293">
        <v>0.062236372005660553</v>
      </c>
      <c r="Q231" s="293">
        <v>0.21317685468222655</v>
      </c>
      <c r="R231" s="293">
        <v>0.02013704511253468</v>
      </c>
      <c r="S231" s="293">
        <v>0</v>
      </c>
      <c r="T231" s="293">
        <v>0</v>
      </c>
      <c r="U231" s="293">
        <v>0</v>
      </c>
      <c r="V231" s="293">
        <v>0.0025368358677473717</v>
      </c>
      <c r="W231" s="293">
        <v>0</v>
      </c>
      <c r="X231" s="293">
        <v>0</v>
      </c>
      <c r="Y231" s="293">
        <v>0</v>
      </c>
      <c r="Z231" s="293">
        <v>0</v>
      </c>
      <c r="AA231" s="293">
        <v>0</v>
      </c>
      <c r="AB231" s="68">
        <f>SUM(L231:AA231)</f>
        <v>3.9525318909726916</v>
      </c>
      <c r="AC231" s="293">
        <f>SUM(Q231:AA231)</f>
        <v>0.23585073566250858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8">
        <v>0</v>
      </c>
    </row>
    <row r="232" spans="1:35" s="18" customFormat="1" ht="14.25">
      <c r="A232" s="94">
        <v>40409</v>
      </c>
      <c r="B232" s="85" t="s">
        <v>715</v>
      </c>
      <c r="C232" s="14" t="s">
        <v>1653</v>
      </c>
      <c r="D232" s="14">
        <v>26</v>
      </c>
      <c r="E232" s="159" t="s">
        <v>583</v>
      </c>
      <c r="F232" s="84">
        <v>0.4840277777777778</v>
      </c>
      <c r="G232" s="85" t="s">
        <v>733</v>
      </c>
      <c r="H232" s="85" t="s">
        <v>734</v>
      </c>
      <c r="I232" s="112">
        <v>2.34</v>
      </c>
      <c r="J232" s="112">
        <v>0.366</v>
      </c>
      <c r="K232" s="112">
        <v>0.247</v>
      </c>
      <c r="L232" s="293">
        <v>2.4795215778933675</v>
      </c>
      <c r="M232" s="293">
        <v>0.01114663411739016</v>
      </c>
      <c r="N232" s="293">
        <v>0.07364003187738777</v>
      </c>
      <c r="O232" s="293">
        <v>0.04373874353073798</v>
      </c>
      <c r="P232" s="293">
        <v>0.06541275431455218</v>
      </c>
      <c r="Q232" s="293">
        <v>0.1396894372836889</v>
      </c>
      <c r="R232" s="293">
        <v>0.01364057366728937</v>
      </c>
      <c r="S232" s="293">
        <v>0</v>
      </c>
      <c r="T232" s="293">
        <v>0</v>
      </c>
      <c r="U232" s="293">
        <v>0</v>
      </c>
      <c r="V232" s="293">
        <v>0.0017826117435926195</v>
      </c>
      <c r="W232" s="293">
        <v>0</v>
      </c>
      <c r="X232" s="293">
        <v>0</v>
      </c>
      <c r="Y232" s="293">
        <v>0</v>
      </c>
      <c r="Z232" s="293">
        <v>0</v>
      </c>
      <c r="AA232" s="293">
        <v>0</v>
      </c>
      <c r="AB232" s="68">
        <f>SUM(L232:AA232)</f>
        <v>2.8285723644280067</v>
      </c>
      <c r="AC232" s="293">
        <f>SUM(Q232:AA232)</f>
        <v>0.1551126226945709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8">
        <v>0</v>
      </c>
    </row>
    <row r="233" spans="1:35" s="18" customFormat="1" ht="14.25">
      <c r="A233" s="94">
        <v>40409</v>
      </c>
      <c r="B233" s="85" t="s">
        <v>716</v>
      </c>
      <c r="C233" s="14" t="s">
        <v>1653</v>
      </c>
      <c r="D233" s="14">
        <v>20</v>
      </c>
      <c r="E233" s="159" t="s">
        <v>584</v>
      </c>
      <c r="F233" s="84">
        <v>0.4895833333333333</v>
      </c>
      <c r="G233" s="85" t="s">
        <v>733</v>
      </c>
      <c r="H233" s="85" t="s">
        <v>734</v>
      </c>
      <c r="I233" s="90">
        <v>2.314</v>
      </c>
      <c r="J233" s="90">
        <v>0.326</v>
      </c>
      <c r="K233" s="90">
        <v>0.256</v>
      </c>
      <c r="L233" s="293">
        <v>2.4794639685307596</v>
      </c>
      <c r="M233" s="293">
        <v>0.014358976438622816</v>
      </c>
      <c r="N233" s="293">
        <v>0.07859953769414818</v>
      </c>
      <c r="O233" s="293">
        <v>0.04538999959446855</v>
      </c>
      <c r="P233" s="293">
        <v>0.06201078713654244</v>
      </c>
      <c r="Q233" s="293">
        <v>0.13635243050262078</v>
      </c>
      <c r="R233" s="293">
        <v>0.014036839824559944</v>
      </c>
      <c r="S233" s="293">
        <v>0</v>
      </c>
      <c r="T233" s="293">
        <v>0</v>
      </c>
      <c r="U233" s="293">
        <v>0</v>
      </c>
      <c r="V233" s="293">
        <v>0.0023677511514648515</v>
      </c>
      <c r="W233" s="293">
        <v>0</v>
      </c>
      <c r="X233" s="293">
        <v>0</v>
      </c>
      <c r="Y233" s="293">
        <v>0</v>
      </c>
      <c r="Z233" s="293">
        <v>0</v>
      </c>
      <c r="AA233" s="293">
        <v>0</v>
      </c>
      <c r="AB233" s="68">
        <f>SUM(L233:AA233)</f>
        <v>2.832580290873188</v>
      </c>
      <c r="AC233" s="293">
        <f>SUM(Q233:AA233)</f>
        <v>0.15275702147864556</v>
      </c>
      <c r="AD233" s="104">
        <v>30.32476215224836</v>
      </c>
      <c r="AE233" s="104">
        <v>0</v>
      </c>
      <c r="AF233" s="104">
        <v>0</v>
      </c>
      <c r="AG233" s="104">
        <v>0</v>
      </c>
      <c r="AH233" s="104">
        <v>0</v>
      </c>
      <c r="AI233" s="18">
        <v>0.1352264566341318</v>
      </c>
    </row>
    <row r="234" spans="1:35" s="18" customFormat="1" ht="14.25">
      <c r="A234" s="94">
        <v>40409</v>
      </c>
      <c r="B234" s="85" t="s">
        <v>717</v>
      </c>
      <c r="C234" s="14" t="s">
        <v>1653</v>
      </c>
      <c r="D234" s="14">
        <v>10</v>
      </c>
      <c r="E234" s="159" t="s">
        <v>585</v>
      </c>
      <c r="F234" s="84">
        <v>0.49583333333333335</v>
      </c>
      <c r="G234" s="85" t="s">
        <v>733</v>
      </c>
      <c r="H234" s="85" t="s">
        <v>734</v>
      </c>
      <c r="I234" s="90">
        <v>2.36</v>
      </c>
      <c r="J234" s="90">
        <v>0.441</v>
      </c>
      <c r="K234" s="90">
        <v>0.262</v>
      </c>
      <c r="L234" s="293">
        <v>3.164392811041605</v>
      </c>
      <c r="M234" s="293">
        <v>0.016693232435671643</v>
      </c>
      <c r="N234" s="293">
        <v>0.09508123899262604</v>
      </c>
      <c r="O234" s="293">
        <v>0.0567886427417964</v>
      </c>
      <c r="P234" s="293">
        <v>0.07030974815650984</v>
      </c>
      <c r="Q234" s="293">
        <v>0.19837508839385923</v>
      </c>
      <c r="R234" s="293">
        <v>0.02155598061498338</v>
      </c>
      <c r="S234" s="293">
        <v>0</v>
      </c>
      <c r="T234" s="293">
        <v>0</v>
      </c>
      <c r="U234" s="293">
        <v>0</v>
      </c>
      <c r="V234" s="293">
        <v>0.003177486495612618</v>
      </c>
      <c r="W234" s="293">
        <v>0</v>
      </c>
      <c r="X234" s="293">
        <v>0</v>
      </c>
      <c r="Y234" s="293">
        <v>0</v>
      </c>
      <c r="Z234" s="293">
        <v>0</v>
      </c>
      <c r="AA234" s="293">
        <v>0</v>
      </c>
      <c r="AB234" s="68">
        <f>SUM(L234:AA234)</f>
        <v>3.626374228872664</v>
      </c>
      <c r="AC234" s="293">
        <f>SUM(Q234:AA234)</f>
        <v>0.2231085555044552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8">
        <v>0</v>
      </c>
    </row>
    <row r="235" spans="1:35" s="18" customFormat="1" ht="14.25">
      <c r="A235" s="94">
        <v>40409</v>
      </c>
      <c r="B235" s="85" t="s">
        <v>718</v>
      </c>
      <c r="C235" s="14" t="s">
        <v>1653</v>
      </c>
      <c r="D235" s="14">
        <v>0</v>
      </c>
      <c r="E235" s="159" t="s">
        <v>586</v>
      </c>
      <c r="F235" s="84">
        <v>0.5027777777777778</v>
      </c>
      <c r="G235" s="85" t="s">
        <v>733</v>
      </c>
      <c r="H235" s="85" t="s">
        <v>734</v>
      </c>
      <c r="I235" s="90">
        <v>2.378</v>
      </c>
      <c r="J235" s="90">
        <v>0.405</v>
      </c>
      <c r="K235" s="90">
        <v>0.272</v>
      </c>
      <c r="L235" s="293">
        <v>3.049780809929843</v>
      </c>
      <c r="M235" s="293">
        <v>0.012609943280984463</v>
      </c>
      <c r="N235" s="293">
        <v>0.0870849933054846</v>
      </c>
      <c r="O235" s="293">
        <v>0.053398060639035336</v>
      </c>
      <c r="P235" s="293">
        <v>0.07446210347082355</v>
      </c>
      <c r="Q235" s="293">
        <v>0.1902909405683278</v>
      </c>
      <c r="R235" s="293">
        <v>0.018594894142142597</v>
      </c>
      <c r="S235" s="293">
        <v>0</v>
      </c>
      <c r="T235" s="293">
        <v>0</v>
      </c>
      <c r="U235" s="293">
        <v>0</v>
      </c>
      <c r="V235" s="293">
        <v>0.0025452905782770143</v>
      </c>
      <c r="W235" s="293">
        <v>0</v>
      </c>
      <c r="X235" s="293">
        <v>0</v>
      </c>
      <c r="Y235" s="293">
        <v>0</v>
      </c>
      <c r="Z235" s="293">
        <v>0</v>
      </c>
      <c r="AA235" s="293">
        <v>0</v>
      </c>
      <c r="AB235" s="68">
        <f>SUM(L235:AA235)</f>
        <v>3.488767035914918</v>
      </c>
      <c r="AC235" s="293">
        <f>SUM(Q235:AA235)</f>
        <v>0.2114311252887474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8">
        <v>0</v>
      </c>
    </row>
    <row r="236" spans="1:35" s="18" customFormat="1" ht="14.25">
      <c r="A236" s="94">
        <v>40409</v>
      </c>
      <c r="B236" s="85" t="s">
        <v>719</v>
      </c>
      <c r="C236" s="14" t="s">
        <v>1654</v>
      </c>
      <c r="D236" s="14">
        <v>26</v>
      </c>
      <c r="E236" s="159" t="s">
        <v>587</v>
      </c>
      <c r="F236" s="84">
        <v>0.6493055555555556</v>
      </c>
      <c r="G236" s="85" t="s">
        <v>735</v>
      </c>
      <c r="H236" s="85" t="s">
        <v>736</v>
      </c>
      <c r="I236" s="90">
        <v>2.348</v>
      </c>
      <c r="J236" s="90">
        <v>0.3516</v>
      </c>
      <c r="K236" s="90">
        <v>0.249</v>
      </c>
      <c r="L236" s="293">
        <v>2.396538571278401</v>
      </c>
      <c r="M236" s="293">
        <v>0.0362428856752414</v>
      </c>
      <c r="N236" s="293">
        <v>0.10333078043579463</v>
      </c>
      <c r="O236" s="293">
        <v>0.056114189605201904</v>
      </c>
      <c r="P236" s="293">
        <v>0</v>
      </c>
      <c r="Q236" s="293">
        <v>0.2077550946537807</v>
      </c>
      <c r="R236" s="293">
        <v>0</v>
      </c>
      <c r="S236" s="293">
        <v>0</v>
      </c>
      <c r="T236" s="293">
        <v>0</v>
      </c>
      <c r="U236" s="293">
        <v>0</v>
      </c>
      <c r="V236" s="293">
        <v>0</v>
      </c>
      <c r="W236" s="293">
        <v>0</v>
      </c>
      <c r="X236" s="293">
        <v>0</v>
      </c>
      <c r="Y236" s="293">
        <v>0</v>
      </c>
      <c r="Z236" s="293">
        <v>0</v>
      </c>
      <c r="AA236" s="293">
        <v>0</v>
      </c>
      <c r="AB236" s="68">
        <f>SUM(L236:AA236)</f>
        <v>2.7999815216484194</v>
      </c>
      <c r="AC236" s="293">
        <f>SUM(Q236:AA236)</f>
        <v>0.2077550946537807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8">
        <v>0</v>
      </c>
    </row>
    <row r="237" spans="1:35" s="18" customFormat="1" ht="14.25">
      <c r="A237" s="94">
        <v>40409</v>
      </c>
      <c r="B237" s="85" t="s">
        <v>720</v>
      </c>
      <c r="C237" s="96" t="s">
        <v>1654</v>
      </c>
      <c r="D237" s="96">
        <v>20</v>
      </c>
      <c r="E237" s="159" t="s">
        <v>588</v>
      </c>
      <c r="F237" s="84">
        <v>0.6569444444444444</v>
      </c>
      <c r="G237" s="85" t="s">
        <v>735</v>
      </c>
      <c r="H237" s="85" t="s">
        <v>736</v>
      </c>
      <c r="I237" s="90">
        <v>2.32</v>
      </c>
      <c r="J237" s="90">
        <v>0.362</v>
      </c>
      <c r="K237" s="90">
        <v>0.262</v>
      </c>
      <c r="L237" s="293">
        <v>3.1140619384517443</v>
      </c>
      <c r="M237" s="293">
        <v>0.01841416205448366</v>
      </c>
      <c r="N237" s="293">
        <v>0.09645127173031308</v>
      </c>
      <c r="O237" s="293">
        <v>0.05090258453387003</v>
      </c>
      <c r="P237" s="293">
        <v>0</v>
      </c>
      <c r="Q237" s="293">
        <v>0.2516961835869294</v>
      </c>
      <c r="R237" s="293">
        <v>0</v>
      </c>
      <c r="S237" s="293">
        <v>0</v>
      </c>
      <c r="T237" s="293">
        <v>0</v>
      </c>
      <c r="U237" s="293">
        <v>0</v>
      </c>
      <c r="V237" s="293">
        <v>0</v>
      </c>
      <c r="W237" s="293">
        <v>0</v>
      </c>
      <c r="X237" s="293">
        <v>0</v>
      </c>
      <c r="Y237" s="293">
        <v>0</v>
      </c>
      <c r="Z237" s="293">
        <v>0</v>
      </c>
      <c r="AA237" s="293">
        <v>0</v>
      </c>
      <c r="AB237" s="68">
        <f>SUM(L237:AA237)</f>
        <v>3.5315261403573404</v>
      </c>
      <c r="AC237" s="293">
        <f>SUM(Q237:AA237)</f>
        <v>0.2516961835869294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8">
        <v>0</v>
      </c>
    </row>
    <row r="238" spans="1:35" s="18" customFormat="1" ht="14.25">
      <c r="A238" s="94">
        <v>40409</v>
      </c>
      <c r="B238" s="85" t="s">
        <v>721</v>
      </c>
      <c r="C238" s="96" t="s">
        <v>1654</v>
      </c>
      <c r="D238" s="96">
        <v>10</v>
      </c>
      <c r="E238" s="159" t="s">
        <v>589</v>
      </c>
      <c r="F238" s="84">
        <v>0.6618055555555555</v>
      </c>
      <c r="G238" s="85" t="s">
        <v>735</v>
      </c>
      <c r="H238" s="85" t="s">
        <v>736</v>
      </c>
      <c r="I238" s="90">
        <v>2.345</v>
      </c>
      <c r="J238" s="90">
        <v>0.43</v>
      </c>
      <c r="K238" s="90">
        <v>0.26</v>
      </c>
      <c r="L238" s="293">
        <v>2.3105248337062574</v>
      </c>
      <c r="M238" s="293">
        <v>0.030663500616466506</v>
      </c>
      <c r="N238" s="293">
        <v>0.08050672024597774</v>
      </c>
      <c r="O238" s="293">
        <v>0.04010304884545718</v>
      </c>
      <c r="P238" s="293">
        <v>0</v>
      </c>
      <c r="Q238" s="293">
        <v>0.23872572919136828</v>
      </c>
      <c r="R238" s="293">
        <v>0</v>
      </c>
      <c r="S238" s="293">
        <v>0</v>
      </c>
      <c r="T238" s="293">
        <v>0</v>
      </c>
      <c r="U238" s="293">
        <v>0</v>
      </c>
      <c r="V238" s="293">
        <v>0</v>
      </c>
      <c r="W238" s="293">
        <v>0</v>
      </c>
      <c r="X238" s="293">
        <v>0</v>
      </c>
      <c r="Y238" s="293">
        <v>0</v>
      </c>
      <c r="Z238" s="293">
        <v>0</v>
      </c>
      <c r="AA238" s="293">
        <v>0</v>
      </c>
      <c r="AB238" s="68">
        <f>SUM(L238:AA238)</f>
        <v>2.700523832605527</v>
      </c>
      <c r="AC238" s="293">
        <f>SUM(Q238:AA238)</f>
        <v>0.23872572919136828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8">
        <v>0</v>
      </c>
    </row>
    <row r="239" spans="1:35" s="18" customFormat="1" ht="14.25">
      <c r="A239" s="94">
        <v>40409</v>
      </c>
      <c r="B239" s="85" t="s">
        <v>722</v>
      </c>
      <c r="C239" s="14" t="s">
        <v>1654</v>
      </c>
      <c r="D239" s="14">
        <v>0</v>
      </c>
      <c r="E239" s="159" t="s">
        <v>590</v>
      </c>
      <c r="F239" s="84">
        <v>0.66875</v>
      </c>
      <c r="G239" s="85" t="s">
        <v>735</v>
      </c>
      <c r="H239" s="85" t="s">
        <v>736</v>
      </c>
      <c r="I239" s="90">
        <v>2.366</v>
      </c>
      <c r="J239" s="90">
        <v>0.44</v>
      </c>
      <c r="K239" s="90">
        <v>0.249</v>
      </c>
      <c r="L239" s="293">
        <v>3.8375563957034506</v>
      </c>
      <c r="M239" s="293">
        <v>0.017673912942261043</v>
      </c>
      <c r="N239" s="293">
        <v>0.1054181779240794</v>
      </c>
      <c r="O239" s="293">
        <v>0.05848391587553602</v>
      </c>
      <c r="P239" s="293">
        <v>0.10896767344734307</v>
      </c>
      <c r="Q239" s="293">
        <v>0.26587293541089374</v>
      </c>
      <c r="R239" s="293">
        <v>0.028592165622094885</v>
      </c>
      <c r="S239" s="293">
        <v>0</v>
      </c>
      <c r="T239" s="293">
        <v>0</v>
      </c>
      <c r="U239" s="293">
        <v>0</v>
      </c>
      <c r="V239" s="293">
        <v>0</v>
      </c>
      <c r="W239" s="293">
        <v>0</v>
      </c>
      <c r="X239" s="293">
        <v>0</v>
      </c>
      <c r="Y239" s="293">
        <v>0</v>
      </c>
      <c r="Z239" s="293">
        <v>0</v>
      </c>
      <c r="AA239" s="293">
        <v>0</v>
      </c>
      <c r="AB239" s="68">
        <f>SUM(L239:AA239)</f>
        <v>4.422565176925659</v>
      </c>
      <c r="AC239" s="293">
        <f>SUM(Q239:AA239)</f>
        <v>0.2944651010329886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8">
        <v>0</v>
      </c>
    </row>
    <row r="240" spans="1:35" s="18" customFormat="1" ht="14.25">
      <c r="A240" s="94">
        <v>40409</v>
      </c>
      <c r="B240" s="85" t="s">
        <v>723</v>
      </c>
      <c r="C240" s="14" t="s">
        <v>1655</v>
      </c>
      <c r="D240" s="14">
        <v>26</v>
      </c>
      <c r="E240" s="159" t="s">
        <v>591</v>
      </c>
      <c r="F240" s="84">
        <v>0.8263888888888888</v>
      </c>
      <c r="G240" s="85" t="s">
        <v>737</v>
      </c>
      <c r="H240" s="85" t="s">
        <v>738</v>
      </c>
      <c r="I240" s="90">
        <v>2.32587</v>
      </c>
      <c r="J240" s="90">
        <v>0.3394</v>
      </c>
      <c r="K240" s="90">
        <v>0.288</v>
      </c>
      <c r="L240" s="293">
        <v>3.568690413987899</v>
      </c>
      <c r="M240" s="293">
        <v>0.016570874698047057</v>
      </c>
      <c r="N240" s="293">
        <v>0.09224652990753994</v>
      </c>
      <c r="O240" s="293">
        <v>0.0566520517655255</v>
      </c>
      <c r="P240" s="293">
        <v>0</v>
      </c>
      <c r="Q240" s="293">
        <v>0.21437383109750666</v>
      </c>
      <c r="R240" s="293">
        <v>0</v>
      </c>
      <c r="S240" s="293">
        <v>0</v>
      </c>
      <c r="T240" s="293">
        <v>0</v>
      </c>
      <c r="U240" s="293">
        <v>0</v>
      </c>
      <c r="V240" s="293">
        <v>0</v>
      </c>
      <c r="W240" s="293">
        <v>0</v>
      </c>
      <c r="X240" s="293">
        <v>0</v>
      </c>
      <c r="Y240" s="293">
        <v>0</v>
      </c>
      <c r="Z240" s="293">
        <v>0</v>
      </c>
      <c r="AA240" s="293">
        <v>0</v>
      </c>
      <c r="AB240" s="68">
        <f>SUM(L240:AA240)</f>
        <v>3.948533701456518</v>
      </c>
      <c r="AC240" s="293">
        <f>SUM(Q240:AA240)</f>
        <v>0.21437383109750666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8">
        <v>0</v>
      </c>
    </row>
    <row r="241" spans="1:35" s="18" customFormat="1" ht="14.25">
      <c r="A241" s="94">
        <v>40409</v>
      </c>
      <c r="B241" s="85" t="s">
        <v>724</v>
      </c>
      <c r="C241" s="14" t="s">
        <v>1655</v>
      </c>
      <c r="D241" s="14">
        <v>20</v>
      </c>
      <c r="E241" s="159" t="s">
        <v>592</v>
      </c>
      <c r="F241" s="84">
        <v>0.8305555555555556</v>
      </c>
      <c r="G241" s="85" t="s">
        <v>737</v>
      </c>
      <c r="H241" s="85" t="s">
        <v>738</v>
      </c>
      <c r="I241" s="90">
        <v>2.24158</v>
      </c>
      <c r="J241" s="90">
        <v>0.2887</v>
      </c>
      <c r="K241" s="90">
        <v>0.28506</v>
      </c>
      <c r="L241" s="293">
        <v>2.052077902451925</v>
      </c>
      <c r="M241" s="293">
        <v>0.014425680355636154</v>
      </c>
      <c r="N241" s="293">
        <v>0.062428375332149566</v>
      </c>
      <c r="O241" s="293">
        <v>0.03253239638822774</v>
      </c>
      <c r="P241" s="293">
        <v>0</v>
      </c>
      <c r="Q241" s="293">
        <v>0.17880751231611475</v>
      </c>
      <c r="R241" s="293">
        <v>0</v>
      </c>
      <c r="S241" s="293">
        <v>0</v>
      </c>
      <c r="T241" s="293">
        <v>0</v>
      </c>
      <c r="U241" s="293">
        <v>0</v>
      </c>
      <c r="V241" s="293">
        <v>0</v>
      </c>
      <c r="W241" s="293">
        <v>0</v>
      </c>
      <c r="X241" s="293">
        <v>0</v>
      </c>
      <c r="Y241" s="293">
        <v>0</v>
      </c>
      <c r="Z241" s="293">
        <v>0</v>
      </c>
      <c r="AA241" s="293">
        <v>0</v>
      </c>
      <c r="AB241" s="68">
        <f>SUM(L241:AA241)</f>
        <v>2.340271866844053</v>
      </c>
      <c r="AC241" s="293">
        <f>SUM(Q241:AA241)</f>
        <v>0.17880751231611475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8">
        <v>0</v>
      </c>
    </row>
    <row r="242" spans="1:35" s="18" customFormat="1" ht="14.25">
      <c r="A242" s="94">
        <v>40409</v>
      </c>
      <c r="B242" s="85" t="s">
        <v>725</v>
      </c>
      <c r="C242" s="14" t="s">
        <v>1655</v>
      </c>
      <c r="D242" s="14">
        <v>10</v>
      </c>
      <c r="E242" s="159" t="s">
        <v>593</v>
      </c>
      <c r="F242" s="84">
        <v>0.8354166666666667</v>
      </c>
      <c r="G242" s="85" t="s">
        <v>737</v>
      </c>
      <c r="H242" s="85" t="s">
        <v>738</v>
      </c>
      <c r="I242" s="90">
        <v>2.34125</v>
      </c>
      <c r="J242" s="90">
        <v>0.3686</v>
      </c>
      <c r="K242" s="90">
        <v>0.2935</v>
      </c>
      <c r="L242" s="293">
        <v>5.360515965470672</v>
      </c>
      <c r="M242" s="293">
        <v>0.03364536357677089</v>
      </c>
      <c r="N242" s="293">
        <v>0.1454222181855517</v>
      </c>
      <c r="O242" s="293">
        <v>0.0818750641698982</v>
      </c>
      <c r="P242" s="293">
        <v>0.11311830164985745</v>
      </c>
      <c r="Q242" s="293">
        <v>0.38731414550697163</v>
      </c>
      <c r="R242" s="293">
        <v>0.038067412148305016</v>
      </c>
      <c r="S242" s="293">
        <v>0</v>
      </c>
      <c r="T242" s="293">
        <v>0</v>
      </c>
      <c r="U242" s="293">
        <v>0</v>
      </c>
      <c r="V242" s="293">
        <v>0.004070915950030629</v>
      </c>
      <c r="W242" s="293">
        <v>0</v>
      </c>
      <c r="X242" s="293">
        <v>0</v>
      </c>
      <c r="Y242" s="293">
        <v>0</v>
      </c>
      <c r="Z242" s="293">
        <v>0</v>
      </c>
      <c r="AA242" s="293">
        <v>0</v>
      </c>
      <c r="AB242" s="68">
        <f>SUM(L242:AA242)</f>
        <v>6.164029386658057</v>
      </c>
      <c r="AC242" s="293">
        <f>SUM(Q242:AA242)</f>
        <v>0.42945247360530725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8">
        <v>0</v>
      </c>
    </row>
    <row r="243" spans="1:35" s="18" customFormat="1" ht="14.25">
      <c r="A243" s="94">
        <v>40409</v>
      </c>
      <c r="B243" s="85" t="s">
        <v>726</v>
      </c>
      <c r="C243" s="14" t="s">
        <v>1655</v>
      </c>
      <c r="D243" s="14">
        <v>0</v>
      </c>
      <c r="E243" s="159" t="s">
        <v>594</v>
      </c>
      <c r="F243" s="84">
        <v>0.8402777777777778</v>
      </c>
      <c r="G243" s="85" t="s">
        <v>737</v>
      </c>
      <c r="H243" s="85" t="s">
        <v>738</v>
      </c>
      <c r="I243" s="90">
        <v>2.41187</v>
      </c>
      <c r="J243" s="90">
        <v>0.4847</v>
      </c>
      <c r="K243" s="90">
        <v>0.2984</v>
      </c>
      <c r="L243" s="293">
        <v>3.242061381133927</v>
      </c>
      <c r="M243" s="293">
        <v>0.02699589935705969</v>
      </c>
      <c r="N243" s="293">
        <v>0.09684682755102439</v>
      </c>
      <c r="O243" s="293">
        <v>0.05445326707919732</v>
      </c>
      <c r="P243" s="293">
        <v>0.09021706537273794</v>
      </c>
      <c r="Q243" s="293">
        <v>0.2837314539266176</v>
      </c>
      <c r="R243" s="293">
        <v>0.02884722989468432</v>
      </c>
      <c r="S243" s="293">
        <v>0</v>
      </c>
      <c r="T243" s="293">
        <v>0</v>
      </c>
      <c r="U243" s="293">
        <v>0</v>
      </c>
      <c r="V243" s="293">
        <v>0</v>
      </c>
      <c r="W243" s="293">
        <v>0</v>
      </c>
      <c r="X243" s="293">
        <v>0</v>
      </c>
      <c r="Y243" s="293">
        <v>0</v>
      </c>
      <c r="Z243" s="293">
        <v>0</v>
      </c>
      <c r="AA243" s="293">
        <v>0</v>
      </c>
      <c r="AB243" s="68">
        <f>SUM(L243:AA243)</f>
        <v>3.823153124315249</v>
      </c>
      <c r="AC243" s="293">
        <f>SUM(Q243:AA243)</f>
        <v>0.3125786838213019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8">
        <v>0</v>
      </c>
    </row>
    <row r="244" spans="1:35" s="18" customFormat="1" ht="14.25">
      <c r="A244" s="94">
        <v>40409</v>
      </c>
      <c r="B244" s="85" t="s">
        <v>727</v>
      </c>
      <c r="C244" s="14" t="s">
        <v>1656</v>
      </c>
      <c r="D244" s="14">
        <v>26</v>
      </c>
      <c r="E244" s="159" t="s">
        <v>597</v>
      </c>
      <c r="F244" s="84">
        <v>0.967361111111111</v>
      </c>
      <c r="G244" s="85" t="s">
        <v>739</v>
      </c>
      <c r="H244" s="85" t="s">
        <v>740</v>
      </c>
      <c r="I244" s="90">
        <v>2.2854</v>
      </c>
      <c r="J244" s="90">
        <v>0.28249</v>
      </c>
      <c r="K244" s="90">
        <v>0.31028</v>
      </c>
      <c r="L244" s="293">
        <v>3.169096569000834</v>
      </c>
      <c r="M244" s="293">
        <v>0.012881947393852637</v>
      </c>
      <c r="N244" s="293">
        <v>0.08801747318378732</v>
      </c>
      <c r="O244" s="293">
        <v>0.05145628431660607</v>
      </c>
      <c r="P244" s="293">
        <v>0.08030590604195068</v>
      </c>
      <c r="Q244" s="293">
        <v>0.19876104257014335</v>
      </c>
      <c r="R244" s="293">
        <v>0.020485111314435287</v>
      </c>
      <c r="S244" s="293">
        <v>0</v>
      </c>
      <c r="T244" s="293">
        <v>0</v>
      </c>
      <c r="U244" s="293">
        <v>0</v>
      </c>
      <c r="V244" s="293">
        <v>0.003476957014845444</v>
      </c>
      <c r="W244" s="293">
        <v>0</v>
      </c>
      <c r="X244" s="293">
        <v>0</v>
      </c>
      <c r="Y244" s="293">
        <v>0</v>
      </c>
      <c r="Z244" s="293">
        <v>0</v>
      </c>
      <c r="AA244" s="293">
        <v>0</v>
      </c>
      <c r="AB244" s="68">
        <f>SUM(L244:AA244)</f>
        <v>3.6244812908364556</v>
      </c>
      <c r="AC244" s="293">
        <f>SUM(Q244:AA244)</f>
        <v>0.22272311089942406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8">
        <v>0</v>
      </c>
    </row>
    <row r="245" spans="1:35" s="18" customFormat="1" ht="14.25">
      <c r="A245" s="94">
        <v>40409</v>
      </c>
      <c r="B245" s="85" t="s">
        <v>728</v>
      </c>
      <c r="C245" s="14" t="s">
        <v>1656</v>
      </c>
      <c r="D245" s="14">
        <v>20</v>
      </c>
      <c r="E245" s="159" t="s">
        <v>598</v>
      </c>
      <c r="F245" s="84">
        <v>0.9722222222222222</v>
      </c>
      <c r="G245" s="85" t="s">
        <v>739</v>
      </c>
      <c r="H245" s="85" t="s">
        <v>740</v>
      </c>
      <c r="I245" s="90">
        <v>2.1877</v>
      </c>
      <c r="J245" s="90">
        <v>0.23136</v>
      </c>
      <c r="K245" s="90">
        <v>0.28017</v>
      </c>
      <c r="L245" s="293">
        <v>3.1646655141465376</v>
      </c>
      <c r="M245" s="293">
        <v>0.01461355939170688</v>
      </c>
      <c r="N245" s="293">
        <v>0.08720325841952493</v>
      </c>
      <c r="O245" s="293">
        <v>0.05080467067536614</v>
      </c>
      <c r="P245" s="293">
        <v>0.07681139396320005</v>
      </c>
      <c r="Q245" s="293">
        <v>0.21222236010713655</v>
      </c>
      <c r="R245" s="293">
        <v>0.021100735271305803</v>
      </c>
      <c r="S245" s="293">
        <v>0</v>
      </c>
      <c r="T245" s="293">
        <v>0</v>
      </c>
      <c r="U245" s="293">
        <v>0</v>
      </c>
      <c r="V245" s="293">
        <v>0.00346404444736463</v>
      </c>
      <c r="W245" s="293">
        <v>0</v>
      </c>
      <c r="X245" s="293">
        <v>0</v>
      </c>
      <c r="Y245" s="293">
        <v>0</v>
      </c>
      <c r="Z245" s="293">
        <v>0</v>
      </c>
      <c r="AA245" s="293">
        <v>0</v>
      </c>
      <c r="AB245" s="68">
        <f>SUM(L245:AA245)</f>
        <v>3.630885536422143</v>
      </c>
      <c r="AC245" s="293">
        <f>SUM(Q245:AA245)</f>
        <v>0.23678713982580696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8">
        <v>0</v>
      </c>
    </row>
    <row r="246" spans="1:35" s="18" customFormat="1" ht="14.25">
      <c r="A246" s="94">
        <v>40409</v>
      </c>
      <c r="B246" s="85" t="s">
        <v>729</v>
      </c>
      <c r="C246" s="14" t="s">
        <v>1656</v>
      </c>
      <c r="D246" s="14">
        <v>10</v>
      </c>
      <c r="E246" s="159" t="s">
        <v>599</v>
      </c>
      <c r="F246" s="84">
        <v>0.9763888888888889</v>
      </c>
      <c r="G246" s="85" t="s">
        <v>739</v>
      </c>
      <c r="H246" s="85" t="s">
        <v>740</v>
      </c>
      <c r="I246" s="90">
        <v>2.28718</v>
      </c>
      <c r="J246" s="90">
        <v>0.33447</v>
      </c>
      <c r="K246" s="90">
        <v>0.2838</v>
      </c>
      <c r="L246" s="293">
        <v>2.860814105468614</v>
      </c>
      <c r="M246" s="293">
        <v>0.013760499808302256</v>
      </c>
      <c r="N246" s="293">
        <v>0.08957059705134014</v>
      </c>
      <c r="O246" s="293">
        <v>0.05122843400369454</v>
      </c>
      <c r="P246" s="293">
        <v>0.08525452232407375</v>
      </c>
      <c r="Q246" s="293">
        <v>0.21330153128599927</v>
      </c>
      <c r="R246" s="293">
        <v>0.021186018937371806</v>
      </c>
      <c r="S246" s="293">
        <v>0</v>
      </c>
      <c r="T246" s="293">
        <v>0</v>
      </c>
      <c r="U246" s="293">
        <v>0</v>
      </c>
      <c r="V246" s="293">
        <v>0</v>
      </c>
      <c r="W246" s="293">
        <v>0</v>
      </c>
      <c r="X246" s="293">
        <v>0</v>
      </c>
      <c r="Y246" s="293">
        <v>0</v>
      </c>
      <c r="Z246" s="293">
        <v>0</v>
      </c>
      <c r="AA246" s="293">
        <v>0</v>
      </c>
      <c r="AB246" s="68">
        <f>SUM(L246:AA246)</f>
        <v>3.3351157088793952</v>
      </c>
      <c r="AC246" s="293">
        <f>SUM(Q246:AA246)</f>
        <v>0.2344875502233711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8">
        <v>0</v>
      </c>
    </row>
    <row r="247" spans="1:34" s="18" customFormat="1" ht="14.25">
      <c r="A247" s="94">
        <v>40409</v>
      </c>
      <c r="B247" s="85" t="s">
        <v>730</v>
      </c>
      <c r="C247" s="14" t="s">
        <v>1656</v>
      </c>
      <c r="D247" s="14">
        <v>0</v>
      </c>
      <c r="E247" s="159" t="s">
        <v>600</v>
      </c>
      <c r="F247" s="84">
        <v>0.9819444444444444</v>
      </c>
      <c r="G247" s="85" t="s">
        <v>739</v>
      </c>
      <c r="H247" s="85" t="s">
        <v>740</v>
      </c>
      <c r="I247" s="90">
        <v>2.4474</v>
      </c>
      <c r="J247" s="90">
        <v>0.52709</v>
      </c>
      <c r="K247" s="90">
        <v>0.30881</v>
      </c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  <c r="AA247" s="293"/>
      <c r="AB247" s="68">
        <f>SUM(L247:AA247)</f>
        <v>0</v>
      </c>
      <c r="AC247" s="293">
        <f>SUM(Q247:AA247)</f>
        <v>0</v>
      </c>
      <c r="AD247" s="104"/>
      <c r="AE247" s="104"/>
      <c r="AF247" s="104"/>
      <c r="AG247" s="104"/>
      <c r="AH247" s="104"/>
    </row>
    <row r="248" spans="1:35" s="18" customFormat="1" ht="14.25">
      <c r="A248" s="94">
        <v>40410</v>
      </c>
      <c r="B248" s="85" t="s">
        <v>741</v>
      </c>
      <c r="C248" s="14" t="s">
        <v>1657</v>
      </c>
      <c r="D248" s="14">
        <v>26</v>
      </c>
      <c r="E248" s="159" t="s">
        <v>628</v>
      </c>
      <c r="F248" s="84">
        <v>0.08125</v>
      </c>
      <c r="G248" s="85" t="s">
        <v>524</v>
      </c>
      <c r="H248" s="85" t="s">
        <v>525</v>
      </c>
      <c r="I248" s="90">
        <v>2.2285</v>
      </c>
      <c r="J248" s="90">
        <v>0.2496</v>
      </c>
      <c r="K248" s="90">
        <v>0.2721</v>
      </c>
      <c r="L248" s="293">
        <v>2.6074495530865676</v>
      </c>
      <c r="M248" s="293">
        <v>0.013536573792560465</v>
      </c>
      <c r="N248" s="293">
        <v>0.07917854393740752</v>
      </c>
      <c r="O248" s="293">
        <v>0.04442772937045486</v>
      </c>
      <c r="P248" s="293">
        <v>0.07201457257642167</v>
      </c>
      <c r="Q248" s="293">
        <v>0.17847250154396743</v>
      </c>
      <c r="R248" s="293">
        <v>0.0162243265926618</v>
      </c>
      <c r="S248" s="18">
        <v>0</v>
      </c>
      <c r="T248" s="18">
        <v>0</v>
      </c>
      <c r="U248" s="18">
        <v>0</v>
      </c>
      <c r="V248" s="18">
        <v>0.003540865864201636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68">
        <f>SUM(L272:AA272)</f>
        <v>4.635370032036446</v>
      </c>
      <c r="AC248" s="293">
        <f>SUM(Q272:AA272)</f>
        <v>0.26876215523271696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8">
        <v>0</v>
      </c>
    </row>
    <row r="249" spans="1:35" s="18" customFormat="1" ht="14.25">
      <c r="A249" s="94">
        <v>40410</v>
      </c>
      <c r="B249" s="85" t="s">
        <v>742</v>
      </c>
      <c r="C249" s="14" t="s">
        <v>1657</v>
      </c>
      <c r="D249" s="14">
        <v>20</v>
      </c>
      <c r="E249" s="159" t="s">
        <v>629</v>
      </c>
      <c r="F249" s="84">
        <v>0.08611111111111112</v>
      </c>
      <c r="G249" s="85" t="s">
        <v>526</v>
      </c>
      <c r="H249" s="85" t="s">
        <v>527</v>
      </c>
      <c r="I249" s="90">
        <v>2.2028</v>
      </c>
      <c r="J249" s="90">
        <v>0.2146</v>
      </c>
      <c r="K249" s="90">
        <v>0.2774</v>
      </c>
      <c r="L249" s="293">
        <v>2.5057107640348857</v>
      </c>
      <c r="M249" s="293">
        <v>0.014251224110570077</v>
      </c>
      <c r="N249" s="293">
        <v>0.08395363977918538</v>
      </c>
      <c r="O249" s="293">
        <v>0.04989267839461798</v>
      </c>
      <c r="P249" s="293">
        <v>0.0757297190988376</v>
      </c>
      <c r="Q249" s="293">
        <v>0.1833620061708933</v>
      </c>
      <c r="R249" s="293">
        <v>0.017802548809417677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68">
        <f>SUM(L273:AA273)</f>
        <v>3.5671625330731085</v>
      </c>
      <c r="AC249" s="293">
        <f>SUM(Q273:AA273)</f>
        <v>0.24822981579403783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8">
        <v>0</v>
      </c>
    </row>
    <row r="250" spans="1:35" s="18" customFormat="1" ht="14.25">
      <c r="A250" s="94">
        <v>40410</v>
      </c>
      <c r="B250" s="85" t="s">
        <v>743</v>
      </c>
      <c r="C250" s="14" t="s">
        <v>1657</v>
      </c>
      <c r="D250" s="14">
        <v>10</v>
      </c>
      <c r="E250" s="159" t="s">
        <v>630</v>
      </c>
      <c r="F250" s="84">
        <v>0.09097222222222222</v>
      </c>
      <c r="G250" s="85" t="s">
        <v>528</v>
      </c>
      <c r="H250" s="85" t="s">
        <v>529</v>
      </c>
      <c r="I250" s="90">
        <v>2.149</v>
      </c>
      <c r="J250" s="90">
        <v>0.2024</v>
      </c>
      <c r="K250" s="90">
        <v>0.197</v>
      </c>
      <c r="L250" s="293">
        <v>2.7579918769169054</v>
      </c>
      <c r="M250" s="293">
        <v>0.01729748702563117</v>
      </c>
      <c r="N250" s="293">
        <v>0.08944187232051079</v>
      </c>
      <c r="O250" s="293">
        <v>0.05185945060547055</v>
      </c>
      <c r="P250" s="293">
        <v>0.08001738272925564</v>
      </c>
      <c r="Q250" s="293">
        <v>0.22371468291346644</v>
      </c>
      <c r="R250" s="293">
        <v>0.022175651187966664</v>
      </c>
      <c r="S250" s="293">
        <v>0</v>
      </c>
      <c r="T250" s="293">
        <v>0</v>
      </c>
      <c r="U250" s="293">
        <v>0</v>
      </c>
      <c r="V250" s="293">
        <v>0</v>
      </c>
      <c r="W250" s="293">
        <v>0</v>
      </c>
      <c r="X250" s="293">
        <v>0</v>
      </c>
      <c r="Y250" s="293">
        <v>0</v>
      </c>
      <c r="Z250" s="293">
        <v>0</v>
      </c>
      <c r="AA250" s="293">
        <v>0</v>
      </c>
      <c r="AB250" s="68">
        <f>SUM(L250:AA250)</f>
        <v>3.2424984036992064</v>
      </c>
      <c r="AC250" s="293">
        <f>SUM(Q250:AA250)</f>
        <v>0.2458903341014331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8">
        <v>0</v>
      </c>
    </row>
    <row r="251" spans="1:35" s="18" customFormat="1" ht="14.25">
      <c r="A251" s="94">
        <v>40410</v>
      </c>
      <c r="B251" s="85" t="s">
        <v>744</v>
      </c>
      <c r="C251" s="14" t="s">
        <v>1657</v>
      </c>
      <c r="D251" s="14">
        <v>0</v>
      </c>
      <c r="E251" s="159" t="s">
        <v>631</v>
      </c>
      <c r="F251" s="84">
        <v>0.09583333333333333</v>
      </c>
      <c r="G251" s="85" t="s">
        <v>526</v>
      </c>
      <c r="H251" s="85" t="s">
        <v>530</v>
      </c>
      <c r="I251" s="112">
        <v>2.4292</v>
      </c>
      <c r="J251" s="112">
        <v>0.4919</v>
      </c>
      <c r="K251" s="112">
        <v>0.2996</v>
      </c>
      <c r="L251" s="293">
        <v>2.2303048268234846</v>
      </c>
      <c r="M251" s="293">
        <v>0.012937460786711614</v>
      </c>
      <c r="N251" s="293">
        <v>0.0738233354956028</v>
      </c>
      <c r="O251" s="293">
        <v>0.04150068590023076</v>
      </c>
      <c r="P251" s="293">
        <v>0.0738653402384168</v>
      </c>
      <c r="Q251" s="293">
        <v>0.1823107246033859</v>
      </c>
      <c r="R251" s="293">
        <v>0.016705968191991796</v>
      </c>
      <c r="S251" s="293">
        <v>0</v>
      </c>
      <c r="T251" s="293">
        <v>0</v>
      </c>
      <c r="U251" s="293">
        <v>0</v>
      </c>
      <c r="V251" s="293">
        <v>0</v>
      </c>
      <c r="W251" s="293">
        <v>0</v>
      </c>
      <c r="X251" s="293">
        <v>0</v>
      </c>
      <c r="Y251" s="293">
        <v>0</v>
      </c>
      <c r="Z251" s="293">
        <v>0</v>
      </c>
      <c r="AA251" s="293">
        <v>0</v>
      </c>
      <c r="AB251" s="68">
        <f>SUM(L251:AA251)</f>
        <v>2.6314483420398243</v>
      </c>
      <c r="AC251" s="293">
        <f>SUM(Q251:AA251)</f>
        <v>0.1990166927953777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8">
        <v>0</v>
      </c>
    </row>
    <row r="252" spans="1:35" s="18" customFormat="1" ht="14.25">
      <c r="A252" s="94">
        <v>40410</v>
      </c>
      <c r="B252" s="85" t="s">
        <v>745</v>
      </c>
      <c r="C252" s="96" t="s">
        <v>1138</v>
      </c>
      <c r="D252" s="338">
        <v>3</v>
      </c>
      <c r="E252" s="159" t="s">
        <v>632</v>
      </c>
      <c r="F252" s="84">
        <v>0.15625</v>
      </c>
      <c r="G252" s="85" t="s">
        <v>531</v>
      </c>
      <c r="H252" s="85" t="s">
        <v>532</v>
      </c>
      <c r="I252" s="40">
        <v>2.338388</v>
      </c>
      <c r="J252" s="40">
        <v>0.353939</v>
      </c>
      <c r="K252" s="40">
        <v>0.294787</v>
      </c>
      <c r="L252" s="293">
        <v>0</v>
      </c>
      <c r="M252" s="293">
        <v>0</v>
      </c>
      <c r="N252" s="293">
        <v>0</v>
      </c>
      <c r="O252" s="293">
        <v>0</v>
      </c>
      <c r="P252" s="293">
        <v>0</v>
      </c>
      <c r="Q252" s="293">
        <v>0</v>
      </c>
      <c r="R252" s="293">
        <v>0</v>
      </c>
      <c r="S252" s="293">
        <v>0</v>
      </c>
      <c r="T252" s="293">
        <v>0</v>
      </c>
      <c r="U252" s="293">
        <v>0</v>
      </c>
      <c r="V252" s="293">
        <v>0</v>
      </c>
      <c r="W252" s="293">
        <v>0</v>
      </c>
      <c r="X252" s="293">
        <v>0</v>
      </c>
      <c r="Y252" s="293">
        <v>0</v>
      </c>
      <c r="Z252" s="293">
        <v>0</v>
      </c>
      <c r="AA252" s="293">
        <v>0</v>
      </c>
      <c r="AB252" s="68">
        <f>SUM(L252:AA252)</f>
        <v>0</v>
      </c>
      <c r="AC252" s="293">
        <f>SUM(Q252:AA252)</f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8">
        <v>0</v>
      </c>
    </row>
    <row r="253" spans="1:35" s="18" customFormat="1" ht="14.25">
      <c r="A253" s="94">
        <v>40410</v>
      </c>
      <c r="B253" s="85" t="s">
        <v>746</v>
      </c>
      <c r="C253" s="96" t="s">
        <v>1355</v>
      </c>
      <c r="D253" s="360">
        <v>3</v>
      </c>
      <c r="E253" s="159" t="s">
        <v>379</v>
      </c>
      <c r="F253" s="84">
        <v>0.15694444444444444</v>
      </c>
      <c r="G253" s="85" t="s">
        <v>533</v>
      </c>
      <c r="H253" s="85" t="s">
        <v>534</v>
      </c>
      <c r="I253" s="40">
        <v>2.3424</v>
      </c>
      <c r="J253" s="40">
        <v>0.369762</v>
      </c>
      <c r="K253" s="40">
        <v>0.30207</v>
      </c>
      <c r="L253" s="293">
        <v>0.06494686432490651</v>
      </c>
      <c r="M253" s="293">
        <v>0.003943919790323252</v>
      </c>
      <c r="N253" s="293">
        <v>0.009001631743654459</v>
      </c>
      <c r="O253" s="293">
        <v>0.004382133100359169</v>
      </c>
      <c r="P253" s="293">
        <v>0</v>
      </c>
      <c r="Q253" s="293">
        <v>0.00647120077889755</v>
      </c>
      <c r="R253" s="293">
        <v>0</v>
      </c>
      <c r="S253" s="293">
        <v>0</v>
      </c>
      <c r="T253" s="293">
        <v>0</v>
      </c>
      <c r="U253" s="293">
        <v>0</v>
      </c>
      <c r="V253" s="293">
        <v>0</v>
      </c>
      <c r="W253" s="293">
        <v>0</v>
      </c>
      <c r="X253" s="293">
        <v>0</v>
      </c>
      <c r="Y253" s="293">
        <v>0</v>
      </c>
      <c r="Z253" s="293">
        <v>0</v>
      </c>
      <c r="AA253" s="293">
        <v>0</v>
      </c>
      <c r="AB253" s="68">
        <f>SUM(L253:AA253)</f>
        <v>0.08874574973814094</v>
      </c>
      <c r="AC253" s="293">
        <f>SUM(Q253:AA253)</f>
        <v>0.00647120077889755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8">
        <v>0</v>
      </c>
    </row>
    <row r="254" spans="1:35" s="18" customFormat="1" ht="14.25">
      <c r="A254" s="94">
        <v>40410</v>
      </c>
      <c r="B254" s="85" t="s">
        <v>747</v>
      </c>
      <c r="C254" s="96" t="s">
        <v>1138</v>
      </c>
      <c r="D254" s="338">
        <v>3</v>
      </c>
      <c r="E254" s="159" t="s">
        <v>601</v>
      </c>
      <c r="F254" s="84">
        <v>0.16458333333333333</v>
      </c>
      <c r="G254" s="85" t="s">
        <v>535</v>
      </c>
      <c r="H254" s="85" t="s">
        <v>536</v>
      </c>
      <c r="I254" s="40">
        <v>2.339788</v>
      </c>
      <c r="J254" s="40">
        <v>0.364881</v>
      </c>
      <c r="K254" s="40">
        <v>0.288579</v>
      </c>
      <c r="L254" s="293">
        <v>0</v>
      </c>
      <c r="M254" s="293">
        <v>0.00985733275369104</v>
      </c>
      <c r="N254" s="293">
        <v>0.018377238450348624</v>
      </c>
      <c r="O254" s="293">
        <v>0.008272234019429165</v>
      </c>
      <c r="P254" s="293">
        <v>0</v>
      </c>
      <c r="Q254" s="293">
        <v>0</v>
      </c>
      <c r="R254" s="293">
        <v>0</v>
      </c>
      <c r="S254" s="293">
        <v>0</v>
      </c>
      <c r="T254" s="293">
        <v>0</v>
      </c>
      <c r="U254" s="293">
        <v>0</v>
      </c>
      <c r="V254" s="293">
        <v>0</v>
      </c>
      <c r="W254" s="293">
        <v>0</v>
      </c>
      <c r="X254" s="293">
        <v>0</v>
      </c>
      <c r="Y254" s="293">
        <v>0</v>
      </c>
      <c r="Z254" s="293">
        <v>0</v>
      </c>
      <c r="AA254" s="293">
        <v>0</v>
      </c>
      <c r="AB254" s="68">
        <f>SUM(L254:AA254)</f>
        <v>0.03650680522346883</v>
      </c>
      <c r="AC254" s="293">
        <f>SUM(Q254:AA254)</f>
        <v>0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8">
        <v>0</v>
      </c>
    </row>
    <row r="255" spans="1:35" s="18" customFormat="1" ht="14.25">
      <c r="A255" s="94">
        <v>40410</v>
      </c>
      <c r="B255" s="85" t="s">
        <v>748</v>
      </c>
      <c r="C255" s="14" t="s">
        <v>1658</v>
      </c>
      <c r="D255" s="14">
        <v>26</v>
      </c>
      <c r="E255" s="159" t="s">
        <v>602</v>
      </c>
      <c r="F255" s="84">
        <v>0.21736111111111112</v>
      </c>
      <c r="G255" s="85" t="s">
        <v>537</v>
      </c>
      <c r="H255" s="85" t="s">
        <v>538</v>
      </c>
      <c r="I255" s="112">
        <v>2.2368</v>
      </c>
      <c r="J255" s="112">
        <v>0.2313</v>
      </c>
      <c r="K255" s="112">
        <v>0.2887</v>
      </c>
      <c r="L255" s="293">
        <v>3.0933900977331046</v>
      </c>
      <c r="M255" s="293">
        <v>0.019677343850057195</v>
      </c>
      <c r="N255" s="293">
        <v>0.09629338479815222</v>
      </c>
      <c r="O255" s="293">
        <v>0.051967027774220194</v>
      </c>
      <c r="P255" s="293">
        <v>0</v>
      </c>
      <c r="Q255" s="293">
        <v>0.22642788615286216</v>
      </c>
      <c r="R255" s="293">
        <v>0.019400260756192958</v>
      </c>
      <c r="S255" s="293">
        <v>0</v>
      </c>
      <c r="T255" s="293">
        <v>0</v>
      </c>
      <c r="U255" s="293">
        <v>0</v>
      </c>
      <c r="V255" s="293">
        <v>0</v>
      </c>
      <c r="W255" s="293">
        <v>0</v>
      </c>
      <c r="X255" s="293">
        <v>0</v>
      </c>
      <c r="Y255" s="293">
        <v>0</v>
      </c>
      <c r="Z255" s="293">
        <v>0</v>
      </c>
      <c r="AA255" s="293">
        <v>0</v>
      </c>
      <c r="AB255" s="68">
        <f>SUM(L255:AA255)</f>
        <v>3.5071560010645895</v>
      </c>
      <c r="AC255" s="293">
        <f>SUM(Q255:AA255)</f>
        <v>0.24582814690905513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8">
        <v>0</v>
      </c>
    </row>
    <row r="256" spans="1:35" s="18" customFormat="1" ht="14.25">
      <c r="A256" s="94">
        <v>40410</v>
      </c>
      <c r="B256" s="85" t="s">
        <v>749</v>
      </c>
      <c r="C256" s="14" t="s">
        <v>1658</v>
      </c>
      <c r="D256" s="14">
        <v>20</v>
      </c>
      <c r="E256" s="159" t="s">
        <v>603</v>
      </c>
      <c r="F256" s="84">
        <v>0.2222222222222222</v>
      </c>
      <c r="G256" s="85" t="s">
        <v>539</v>
      </c>
      <c r="H256" s="85" t="s">
        <v>540</v>
      </c>
      <c r="I256" s="90">
        <v>2.2225</v>
      </c>
      <c r="J256" s="90">
        <v>0.235</v>
      </c>
      <c r="K256" s="90">
        <v>0.2862</v>
      </c>
      <c r="L256" s="293">
        <v>3.749835946044477</v>
      </c>
      <c r="M256" s="293">
        <v>0.02218423308470702</v>
      </c>
      <c r="N256" s="293">
        <v>0.1222662600624686</v>
      </c>
      <c r="O256" s="293">
        <v>0.06752569193327487</v>
      </c>
      <c r="P256" s="293">
        <v>0.14820624488870934</v>
      </c>
      <c r="Q256" s="293">
        <v>0.2753547029802025</v>
      </c>
      <c r="R256" s="293">
        <v>0.029889226184010683</v>
      </c>
      <c r="S256" s="293">
        <v>0</v>
      </c>
      <c r="T256" s="293">
        <v>0</v>
      </c>
      <c r="U256" s="293">
        <v>0</v>
      </c>
      <c r="V256" s="293">
        <v>0</v>
      </c>
      <c r="W256" s="293">
        <v>0</v>
      </c>
      <c r="X256" s="293">
        <v>0</v>
      </c>
      <c r="Y256" s="293">
        <v>0</v>
      </c>
      <c r="Z256" s="293">
        <v>0</v>
      </c>
      <c r="AA256" s="293">
        <v>0</v>
      </c>
      <c r="AB256" s="68">
        <f>SUM(L256:AA256)</f>
        <v>4.4152623051778495</v>
      </c>
      <c r="AC256" s="293">
        <f>SUM(Q256:AA256)</f>
        <v>0.30524392916421317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8">
        <v>0</v>
      </c>
    </row>
    <row r="257" spans="1:35" s="18" customFormat="1" ht="14.25">
      <c r="A257" s="94">
        <v>40410</v>
      </c>
      <c r="B257" s="85" t="s">
        <v>750</v>
      </c>
      <c r="C257" s="14" t="s">
        <v>1658</v>
      </c>
      <c r="D257" s="14">
        <v>10</v>
      </c>
      <c r="E257" s="159" t="s">
        <v>604</v>
      </c>
      <c r="F257" s="84">
        <v>0.2263888888888889</v>
      </c>
      <c r="G257" s="85" t="s">
        <v>541</v>
      </c>
      <c r="H257" s="85" t="s">
        <v>542</v>
      </c>
      <c r="I257" s="90">
        <v>2.2818</v>
      </c>
      <c r="J257" s="90">
        <v>0.3089</v>
      </c>
      <c r="K257" s="90">
        <v>0.2911</v>
      </c>
      <c r="L257" s="293">
        <v>4.1172175233138155</v>
      </c>
      <c r="M257" s="293">
        <v>0.022167392356071604</v>
      </c>
      <c r="N257" s="293">
        <v>0.13042123350516324</v>
      </c>
      <c r="O257" s="293">
        <v>0.06981015297866305</v>
      </c>
      <c r="P257" s="293">
        <v>0.11461938841899806</v>
      </c>
      <c r="Q257" s="293">
        <v>0.3256516286236428</v>
      </c>
      <c r="R257" s="293">
        <v>0.02949815458487118</v>
      </c>
      <c r="S257" s="293">
        <v>0</v>
      </c>
      <c r="T257" s="293">
        <v>0</v>
      </c>
      <c r="U257" s="293">
        <v>0</v>
      </c>
      <c r="V257" s="293">
        <v>0</v>
      </c>
      <c r="W257" s="293">
        <v>0</v>
      </c>
      <c r="X257" s="293">
        <v>0</v>
      </c>
      <c r="Y257" s="293">
        <v>0</v>
      </c>
      <c r="Z257" s="293">
        <v>0</v>
      </c>
      <c r="AA257" s="293">
        <v>0</v>
      </c>
      <c r="AB257" s="68">
        <f>SUM(L257:AA257)</f>
        <v>4.809385473781225</v>
      </c>
      <c r="AC257" s="293">
        <f>SUM(Q257:AA257)</f>
        <v>0.355149783208514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8">
        <v>0</v>
      </c>
    </row>
    <row r="258" spans="1:35" s="18" customFormat="1" ht="14.25">
      <c r="A258" s="94">
        <v>40410</v>
      </c>
      <c r="B258" s="85" t="s">
        <v>751</v>
      </c>
      <c r="C258" s="14" t="s">
        <v>1658</v>
      </c>
      <c r="D258" s="14">
        <v>0</v>
      </c>
      <c r="E258" s="159" t="s">
        <v>605</v>
      </c>
      <c r="F258" s="84">
        <v>0.23055555555555554</v>
      </c>
      <c r="G258" s="85" t="s">
        <v>541</v>
      </c>
      <c r="H258" s="85" t="s">
        <v>542</v>
      </c>
      <c r="I258" s="90">
        <v>2.3785</v>
      </c>
      <c r="J258" s="90">
        <v>0.4095</v>
      </c>
      <c r="K258" s="90">
        <v>0.3082</v>
      </c>
      <c r="L258" s="293">
        <v>2.6083205824461593</v>
      </c>
      <c r="M258" s="293">
        <v>0.01628737267071822</v>
      </c>
      <c r="N258" s="293">
        <v>0.08367850523684324</v>
      </c>
      <c r="O258" s="293">
        <v>0.04493215091303536</v>
      </c>
      <c r="P258" s="293">
        <v>0.10304458859531918</v>
      </c>
      <c r="Q258" s="293">
        <v>0.27163825432268407</v>
      </c>
      <c r="R258" s="293">
        <v>0.02682837369746937</v>
      </c>
      <c r="S258" s="293">
        <v>0</v>
      </c>
      <c r="T258" s="293">
        <v>0</v>
      </c>
      <c r="U258" s="293">
        <v>0</v>
      </c>
      <c r="V258" s="293">
        <v>0</v>
      </c>
      <c r="W258" s="293">
        <v>0</v>
      </c>
      <c r="X258" s="293">
        <v>0</v>
      </c>
      <c r="Y258" s="293">
        <v>0</v>
      </c>
      <c r="Z258" s="293">
        <v>0</v>
      </c>
      <c r="AA258" s="293">
        <v>0</v>
      </c>
      <c r="AB258" s="68">
        <f>SUM(L258:AA258)</f>
        <v>3.1547298278822287</v>
      </c>
      <c r="AC258" s="293">
        <f>SUM(Q258:AA258)</f>
        <v>0.29846662802015345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8">
        <v>0</v>
      </c>
    </row>
    <row r="259" spans="1:35" s="18" customFormat="1" ht="14.25">
      <c r="A259" s="94">
        <v>40410</v>
      </c>
      <c r="B259" s="85" t="s">
        <v>752</v>
      </c>
      <c r="C259" s="14" t="s">
        <v>1659</v>
      </c>
      <c r="D259" s="14">
        <v>26</v>
      </c>
      <c r="E259" s="159" t="s">
        <v>606</v>
      </c>
      <c r="F259" s="84">
        <v>0.3451388888888889</v>
      </c>
      <c r="G259" s="85" t="s">
        <v>543</v>
      </c>
      <c r="H259" s="85" t="s">
        <v>544</v>
      </c>
      <c r="I259" s="90">
        <v>2.2916</v>
      </c>
      <c r="J259" s="90">
        <v>0.2942</v>
      </c>
      <c r="K259" s="90">
        <v>0.2948</v>
      </c>
      <c r="L259" s="293">
        <v>3.423983599116876</v>
      </c>
      <c r="M259" s="293">
        <v>0.017380935896548277</v>
      </c>
      <c r="N259" s="293">
        <v>0.09749428815397752</v>
      </c>
      <c r="O259" s="293">
        <v>0.054831990953359035</v>
      </c>
      <c r="P259" s="293">
        <v>0.11227719954151379</v>
      </c>
      <c r="Q259" s="293">
        <v>0.23563217434446715</v>
      </c>
      <c r="R259" s="293">
        <v>0.02560477894159448</v>
      </c>
      <c r="S259" s="293">
        <v>0</v>
      </c>
      <c r="T259" s="293">
        <v>0</v>
      </c>
      <c r="U259" s="293">
        <v>0</v>
      </c>
      <c r="V259" s="293">
        <v>0</v>
      </c>
      <c r="W259" s="293">
        <v>0</v>
      </c>
      <c r="X259" s="293">
        <v>0</v>
      </c>
      <c r="Y259" s="293">
        <v>0</v>
      </c>
      <c r="Z259" s="293">
        <v>0</v>
      </c>
      <c r="AA259" s="293">
        <v>0</v>
      </c>
      <c r="AB259" s="68">
        <f>SUM(L259:AA259)</f>
        <v>3.967204966948336</v>
      </c>
      <c r="AC259" s="293">
        <f>SUM(Q259:AA259)</f>
        <v>0.2612369532860616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8">
        <v>0</v>
      </c>
    </row>
    <row r="260" spans="1:35" s="18" customFormat="1" ht="14.25">
      <c r="A260" s="94">
        <v>40410</v>
      </c>
      <c r="B260" s="85" t="s">
        <v>508</v>
      </c>
      <c r="C260" s="14" t="s">
        <v>1659</v>
      </c>
      <c r="D260" s="14">
        <v>20</v>
      </c>
      <c r="E260" s="159" t="s">
        <v>607</v>
      </c>
      <c r="F260" s="84">
        <v>0.3506944444444444</v>
      </c>
      <c r="G260" s="85" t="s">
        <v>543</v>
      </c>
      <c r="H260" s="85" t="s">
        <v>544</v>
      </c>
      <c r="I260" s="90">
        <v>2.2942</v>
      </c>
      <c r="J260" s="90">
        <v>0.2874</v>
      </c>
      <c r="K260" s="90">
        <v>0.307</v>
      </c>
      <c r="L260" s="293">
        <v>3.0445058480688845</v>
      </c>
      <c r="M260" s="293">
        <v>0.014729749330801588</v>
      </c>
      <c r="N260" s="293">
        <v>0.0944204016509092</v>
      </c>
      <c r="O260" s="293">
        <v>0.05461674380579401</v>
      </c>
      <c r="P260" s="293">
        <v>0.10702506691984125</v>
      </c>
      <c r="Q260" s="293">
        <v>0.24218248787330332</v>
      </c>
      <c r="R260" s="293">
        <v>0.02305824363220014</v>
      </c>
      <c r="S260" s="293">
        <v>0</v>
      </c>
      <c r="T260" s="293">
        <v>0</v>
      </c>
      <c r="U260" s="293">
        <v>0</v>
      </c>
      <c r="V260" s="293">
        <v>0</v>
      </c>
      <c r="W260" s="293">
        <v>0</v>
      </c>
      <c r="X260" s="293">
        <v>0</v>
      </c>
      <c r="Y260" s="293">
        <v>0</v>
      </c>
      <c r="Z260" s="293">
        <v>0</v>
      </c>
      <c r="AA260" s="293">
        <v>0</v>
      </c>
      <c r="AB260" s="68">
        <f>SUM(L260:AA260)</f>
        <v>3.580538541281734</v>
      </c>
      <c r="AC260" s="293">
        <f>SUM(Q260:AA260)</f>
        <v>0.2652407315055035</v>
      </c>
      <c r="AD260" s="104">
        <v>0</v>
      </c>
      <c r="AE260" s="104">
        <v>0</v>
      </c>
      <c r="AF260" s="104">
        <v>0</v>
      </c>
      <c r="AG260" s="104">
        <v>0</v>
      </c>
      <c r="AH260" s="104">
        <v>0</v>
      </c>
      <c r="AI260" s="18">
        <v>0</v>
      </c>
    </row>
    <row r="261" spans="1:35" s="18" customFormat="1" ht="14.25">
      <c r="A261" s="94">
        <v>40410</v>
      </c>
      <c r="B261" s="85" t="s">
        <v>509</v>
      </c>
      <c r="C261" s="14" t="s">
        <v>1659</v>
      </c>
      <c r="D261" s="14">
        <v>10</v>
      </c>
      <c r="E261" s="159" t="s">
        <v>610</v>
      </c>
      <c r="F261" s="84">
        <v>0.35694444444444445</v>
      </c>
      <c r="G261" s="85" t="s">
        <v>543</v>
      </c>
      <c r="H261" s="85" t="s">
        <v>544</v>
      </c>
      <c r="I261" s="90">
        <v>2.2516</v>
      </c>
      <c r="J261" s="90">
        <v>0.30052</v>
      </c>
      <c r="K261" s="90">
        <v>0.2886</v>
      </c>
      <c r="L261" s="293">
        <v>2.81137196762276</v>
      </c>
      <c r="M261" s="293">
        <v>0.011986154784251368</v>
      </c>
      <c r="N261" s="293">
        <v>0.08630220351749782</v>
      </c>
      <c r="O261" s="293">
        <v>0.04792572842812564</v>
      </c>
      <c r="P261" s="293">
        <v>0.09161049271272971</v>
      </c>
      <c r="Q261" s="293">
        <v>0.2511662343133553</v>
      </c>
      <c r="R261" s="293">
        <v>0.025663075635578344</v>
      </c>
      <c r="S261" s="293">
        <v>0</v>
      </c>
      <c r="T261" s="293">
        <v>0</v>
      </c>
      <c r="U261" s="293">
        <v>0</v>
      </c>
      <c r="V261" s="293">
        <v>0</v>
      </c>
      <c r="W261" s="293">
        <v>0</v>
      </c>
      <c r="X261" s="293">
        <v>0</v>
      </c>
      <c r="Y261" s="293">
        <v>0</v>
      </c>
      <c r="Z261" s="293">
        <v>0</v>
      </c>
      <c r="AA261" s="293">
        <v>0</v>
      </c>
      <c r="AB261" s="68">
        <f>SUM(L261:AA261)</f>
        <v>3.3260258570142986</v>
      </c>
      <c r="AC261" s="293">
        <f>SUM(Q261:AA261)</f>
        <v>0.2768293099489336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8">
        <v>0</v>
      </c>
    </row>
    <row r="262" spans="1:35" s="18" customFormat="1" ht="14.25">
      <c r="A262" s="94">
        <v>40410</v>
      </c>
      <c r="B262" s="85" t="s">
        <v>510</v>
      </c>
      <c r="C262" s="14" t="s">
        <v>1659</v>
      </c>
      <c r="D262" s="14">
        <v>0</v>
      </c>
      <c r="E262" s="159" t="s">
        <v>437</v>
      </c>
      <c r="F262" s="84">
        <v>0.3625</v>
      </c>
      <c r="G262" s="85" t="s">
        <v>543</v>
      </c>
      <c r="H262" s="85" t="s">
        <v>544</v>
      </c>
      <c r="I262" s="90">
        <v>2.3769</v>
      </c>
      <c r="J262" s="90">
        <v>0.4302</v>
      </c>
      <c r="K262" s="90">
        <v>0.3101</v>
      </c>
      <c r="L262" s="293">
        <v>1.9495204707199034</v>
      </c>
      <c r="M262" s="293">
        <v>0.00855700747134875</v>
      </c>
      <c r="N262" s="293">
        <v>0.06245229408543619</v>
      </c>
      <c r="O262" s="293">
        <v>0.03549370831359534</v>
      </c>
      <c r="P262" s="293">
        <v>0.052024125133779714</v>
      </c>
      <c r="Q262" s="293">
        <v>0.17154659278536</v>
      </c>
      <c r="R262" s="293">
        <v>0.016792598219207006</v>
      </c>
      <c r="S262" s="293">
        <v>0</v>
      </c>
      <c r="T262" s="293">
        <v>0</v>
      </c>
      <c r="U262" s="293">
        <v>0</v>
      </c>
      <c r="V262" s="293">
        <v>0</v>
      </c>
      <c r="W262" s="293">
        <v>0</v>
      </c>
      <c r="X262" s="293">
        <v>0</v>
      </c>
      <c r="Y262" s="293">
        <v>0</v>
      </c>
      <c r="Z262" s="293">
        <v>0</v>
      </c>
      <c r="AA262" s="293">
        <v>0</v>
      </c>
      <c r="AB262" s="68">
        <f>SUM(L262:AA262)</f>
        <v>2.296386796728631</v>
      </c>
      <c r="AC262" s="293">
        <f>SUM(Q262:AA262)</f>
        <v>0.188339191004567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8">
        <v>0</v>
      </c>
    </row>
    <row r="263" spans="1:35" s="18" customFormat="1" ht="14.25">
      <c r="A263" s="94">
        <v>40410</v>
      </c>
      <c r="B263" s="85" t="s">
        <v>511</v>
      </c>
      <c r="C263" s="14" t="s">
        <v>1660</v>
      </c>
      <c r="D263" s="14">
        <v>26</v>
      </c>
      <c r="E263" s="159" t="s">
        <v>611</v>
      </c>
      <c r="F263" s="171">
        <v>0.438888888888889</v>
      </c>
      <c r="G263" s="85" t="s">
        <v>545</v>
      </c>
      <c r="H263" s="85" t="s">
        <v>546</v>
      </c>
      <c r="I263" s="90">
        <v>2.276</v>
      </c>
      <c r="J263" s="90">
        <v>0.306</v>
      </c>
      <c r="K263" s="90">
        <v>0.295</v>
      </c>
      <c r="L263" s="293">
        <v>1.714792428588184</v>
      </c>
      <c r="M263" s="293">
        <v>0.007854766652094641</v>
      </c>
      <c r="N263" s="293">
        <v>0.058805458112531586</v>
      </c>
      <c r="O263" s="293">
        <v>0.0327773305468775</v>
      </c>
      <c r="P263" s="293">
        <v>0.06547042767121243</v>
      </c>
      <c r="Q263" s="293">
        <v>0.12224105181655216</v>
      </c>
      <c r="R263" s="293">
        <v>0.011119210489995332</v>
      </c>
      <c r="S263" s="293">
        <v>0</v>
      </c>
      <c r="T263" s="293">
        <v>0</v>
      </c>
      <c r="U263" s="293">
        <v>0</v>
      </c>
      <c r="V263" s="293">
        <v>0</v>
      </c>
      <c r="W263" s="293">
        <v>0</v>
      </c>
      <c r="X263" s="293">
        <v>0</v>
      </c>
      <c r="Y263" s="293">
        <v>0</v>
      </c>
      <c r="Z263" s="293">
        <v>0</v>
      </c>
      <c r="AA263" s="293">
        <v>0</v>
      </c>
      <c r="AB263" s="68">
        <f>SUM(L263:AA263)</f>
        <v>2.013060673877448</v>
      </c>
      <c r="AC263" s="293">
        <f>SUM(Q263:AA263)</f>
        <v>0.1333602623065475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8">
        <v>0</v>
      </c>
    </row>
    <row r="264" spans="1:35" s="18" customFormat="1" ht="14.25">
      <c r="A264" s="94">
        <v>40410</v>
      </c>
      <c r="B264" s="85" t="s">
        <v>512</v>
      </c>
      <c r="C264" s="14" t="s">
        <v>1660</v>
      </c>
      <c r="D264" s="14">
        <v>20</v>
      </c>
      <c r="E264" s="159" t="s">
        <v>612</v>
      </c>
      <c r="F264" s="171">
        <v>0.480555555555556</v>
      </c>
      <c r="G264" s="85" t="s">
        <v>545</v>
      </c>
      <c r="H264" s="85" t="s">
        <v>546</v>
      </c>
      <c r="I264" s="90">
        <v>2.221</v>
      </c>
      <c r="J264" s="90">
        <v>0.28</v>
      </c>
      <c r="K264" s="90">
        <v>0.297</v>
      </c>
      <c r="L264" s="293">
        <v>1.5668226691321425</v>
      </c>
      <c r="M264" s="293">
        <v>0.0075253042366449155</v>
      </c>
      <c r="N264" s="293">
        <v>0.05600214710332075</v>
      </c>
      <c r="O264" s="293">
        <v>0.029014675693160345</v>
      </c>
      <c r="P264" s="293">
        <v>0.05193264768657895</v>
      </c>
      <c r="Q264" s="293">
        <v>0.12982502048454475</v>
      </c>
      <c r="R264" s="293">
        <v>0.012931496559336144</v>
      </c>
      <c r="S264" s="293">
        <v>0</v>
      </c>
      <c r="T264" s="293">
        <v>0</v>
      </c>
      <c r="U264" s="293">
        <v>0</v>
      </c>
      <c r="V264" s="293">
        <v>0</v>
      </c>
      <c r="W264" s="293">
        <v>0</v>
      </c>
      <c r="X264" s="293">
        <v>0</v>
      </c>
      <c r="Y264" s="293">
        <v>0</v>
      </c>
      <c r="Z264" s="293">
        <v>0</v>
      </c>
      <c r="AA264" s="293">
        <v>0</v>
      </c>
      <c r="AB264" s="68">
        <f>SUM(L264:AA264)</f>
        <v>1.8540539608957285</v>
      </c>
      <c r="AC264" s="293">
        <f>SUM(Q264:AA264)</f>
        <v>0.1427565170438809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8">
        <v>0</v>
      </c>
    </row>
    <row r="265" spans="1:35" s="18" customFormat="1" ht="14.25">
      <c r="A265" s="94">
        <v>40410</v>
      </c>
      <c r="B265" s="85" t="s">
        <v>513</v>
      </c>
      <c r="C265" s="14" t="s">
        <v>1660</v>
      </c>
      <c r="D265" s="14">
        <v>10</v>
      </c>
      <c r="E265" s="159" t="s">
        <v>613</v>
      </c>
      <c r="F265" s="171">
        <v>0.522222222222222</v>
      </c>
      <c r="G265" s="85" t="s">
        <v>545</v>
      </c>
      <c r="H265" s="85" t="s">
        <v>546</v>
      </c>
      <c r="I265" s="90">
        <v>2.281</v>
      </c>
      <c r="J265" s="90">
        <v>0.35</v>
      </c>
      <c r="K265" s="90">
        <v>0.298</v>
      </c>
      <c r="L265" s="293">
        <v>1.838234606236129</v>
      </c>
      <c r="M265" s="293">
        <v>0.009901633674698197</v>
      </c>
      <c r="N265" s="293">
        <v>0.06503137471511461</v>
      </c>
      <c r="O265" s="293">
        <v>0.03513974313040536</v>
      </c>
      <c r="P265" s="293">
        <v>0.0619011808437584</v>
      </c>
      <c r="Q265" s="293">
        <v>0.15895965694736267</v>
      </c>
      <c r="R265" s="293">
        <v>0.01632411132026838</v>
      </c>
      <c r="S265" s="293">
        <v>0</v>
      </c>
      <c r="T265" s="293">
        <v>0</v>
      </c>
      <c r="U265" s="293">
        <v>0</v>
      </c>
      <c r="V265" s="293">
        <v>0</v>
      </c>
      <c r="W265" s="293">
        <v>0</v>
      </c>
      <c r="X265" s="293">
        <v>0</v>
      </c>
      <c r="Y265" s="293">
        <v>0</v>
      </c>
      <c r="Z265" s="293">
        <v>0</v>
      </c>
      <c r="AA265" s="293">
        <v>0</v>
      </c>
      <c r="AB265" s="68">
        <f>SUM(L265:AA265)</f>
        <v>2.1854923068677365</v>
      </c>
      <c r="AC265" s="293">
        <f>SUM(Q265:AA265)</f>
        <v>0.17528376826763103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8">
        <v>0</v>
      </c>
    </row>
    <row r="266" spans="1:35" s="18" customFormat="1" ht="14.25">
      <c r="A266" s="94">
        <v>40410</v>
      </c>
      <c r="B266" s="85" t="s">
        <v>514</v>
      </c>
      <c r="C266" s="14" t="s">
        <v>1660</v>
      </c>
      <c r="D266" s="14">
        <v>0</v>
      </c>
      <c r="E266" s="159" t="s">
        <v>614</v>
      </c>
      <c r="F266" s="171">
        <v>0.563888888888889</v>
      </c>
      <c r="G266" s="85" t="s">
        <v>545</v>
      </c>
      <c r="H266" s="85" t="s">
        <v>546</v>
      </c>
      <c r="I266" s="90">
        <v>2.333</v>
      </c>
      <c r="J266" s="90">
        <v>0.392</v>
      </c>
      <c r="K266" s="90">
        <v>0.292</v>
      </c>
      <c r="L266" s="293">
        <v>1.9567971741934622</v>
      </c>
      <c r="M266" s="293">
        <v>0.00974689381838111</v>
      </c>
      <c r="N266" s="293">
        <v>0.06864009731254303</v>
      </c>
      <c r="O266" s="293">
        <v>0.039230455617861135</v>
      </c>
      <c r="P266" s="293">
        <v>0.06874041745476905</v>
      </c>
      <c r="Q266" s="293">
        <v>0.1690226034645833</v>
      </c>
      <c r="R266" s="293">
        <v>0.017255566941352513</v>
      </c>
      <c r="S266" s="293">
        <v>0</v>
      </c>
      <c r="T266" s="293">
        <v>0</v>
      </c>
      <c r="U266" s="293">
        <v>0</v>
      </c>
      <c r="V266" s="293">
        <v>0</v>
      </c>
      <c r="W266" s="293">
        <v>0</v>
      </c>
      <c r="X266" s="293">
        <v>0</v>
      </c>
      <c r="Y266" s="293">
        <v>0</v>
      </c>
      <c r="Z266" s="293">
        <v>0</v>
      </c>
      <c r="AA266" s="293">
        <v>0</v>
      </c>
      <c r="AB266" s="68">
        <f>SUM(L266:AA266)</f>
        <v>2.329433208802952</v>
      </c>
      <c r="AC266" s="293">
        <f>SUM(Q266:AA266)</f>
        <v>0.18627817040593583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8">
        <v>0</v>
      </c>
    </row>
    <row r="267" spans="1:35" s="18" customFormat="1" ht="14.25">
      <c r="A267" s="94">
        <v>40410</v>
      </c>
      <c r="B267" s="85" t="s">
        <v>515</v>
      </c>
      <c r="C267" s="14" t="s">
        <v>1661</v>
      </c>
      <c r="D267" s="14">
        <v>26</v>
      </c>
      <c r="E267" s="159" t="s">
        <v>615</v>
      </c>
      <c r="F267" s="84">
        <v>0.6027777777777777</v>
      </c>
      <c r="G267" s="85" t="s">
        <v>547</v>
      </c>
      <c r="H267" s="85" t="s">
        <v>548</v>
      </c>
      <c r="I267" s="90">
        <v>2.26</v>
      </c>
      <c r="J267" s="90">
        <v>0.311</v>
      </c>
      <c r="K267" s="90">
        <v>0.281</v>
      </c>
      <c r="L267" s="293">
        <v>1.5328968848158697</v>
      </c>
      <c r="M267" s="293">
        <v>0.01408824291005708</v>
      </c>
      <c r="N267" s="293">
        <v>0.0593413868029677</v>
      </c>
      <c r="O267" s="293">
        <v>0.031396147394255995</v>
      </c>
      <c r="P267" s="293">
        <v>0.0986799590196233</v>
      </c>
      <c r="Q267" s="293">
        <v>0.12043102076085226</v>
      </c>
      <c r="R267" s="293">
        <v>0</v>
      </c>
      <c r="S267" s="293">
        <v>0</v>
      </c>
      <c r="T267" s="293">
        <v>0</v>
      </c>
      <c r="U267" s="293">
        <v>0</v>
      </c>
      <c r="V267" s="293">
        <v>0</v>
      </c>
      <c r="W267" s="293">
        <v>0</v>
      </c>
      <c r="X267" s="293">
        <v>0</v>
      </c>
      <c r="Y267" s="293">
        <v>0</v>
      </c>
      <c r="Z267" s="293">
        <v>0</v>
      </c>
      <c r="AA267" s="293">
        <v>0</v>
      </c>
      <c r="AB267" s="68">
        <f>SUM(L267:AA267)</f>
        <v>1.856833641703626</v>
      </c>
      <c r="AC267" s="293">
        <f>SUM(Q267:AA267)</f>
        <v>0.12043102076085226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8">
        <v>0</v>
      </c>
    </row>
    <row r="268" spans="1:35" s="18" customFormat="1" ht="14.25">
      <c r="A268" s="94">
        <v>40410</v>
      </c>
      <c r="B268" s="85" t="s">
        <v>516</v>
      </c>
      <c r="C268" s="14" t="s">
        <v>1661</v>
      </c>
      <c r="D268" s="14">
        <v>20</v>
      </c>
      <c r="E268" s="159" t="s">
        <v>616</v>
      </c>
      <c r="F268" s="84">
        <v>0.6125</v>
      </c>
      <c r="G268" s="85" t="s">
        <v>547</v>
      </c>
      <c r="H268" s="85" t="s">
        <v>548</v>
      </c>
      <c r="I268" s="90">
        <v>2.21</v>
      </c>
      <c r="J268" s="90">
        <v>0.256</v>
      </c>
      <c r="K268" s="90">
        <v>0.302</v>
      </c>
      <c r="L268" s="293">
        <v>1.5076483336902426</v>
      </c>
      <c r="M268" s="293">
        <v>0.009340614278489317</v>
      </c>
      <c r="N268" s="293">
        <v>0.05852731721319318</v>
      </c>
      <c r="O268" s="293">
        <v>0.0322092216192737</v>
      </c>
      <c r="P268" s="293">
        <v>0.10101301427180677</v>
      </c>
      <c r="Q268" s="293">
        <v>0.13279929714103392</v>
      </c>
      <c r="R268" s="293">
        <v>0.01436042928369358</v>
      </c>
      <c r="S268" s="293">
        <v>0</v>
      </c>
      <c r="T268" s="293">
        <v>0</v>
      </c>
      <c r="U268" s="293">
        <v>0</v>
      </c>
      <c r="V268" s="293">
        <v>0</v>
      </c>
      <c r="W268" s="293">
        <v>0</v>
      </c>
      <c r="X268" s="293">
        <v>0</v>
      </c>
      <c r="Y268" s="293">
        <v>0</v>
      </c>
      <c r="Z268" s="293">
        <v>0</v>
      </c>
      <c r="AA268" s="293">
        <v>0</v>
      </c>
      <c r="AB268" s="68">
        <f>SUM(L268:AA268)</f>
        <v>1.8558982274977334</v>
      </c>
      <c r="AC268" s="293">
        <f>SUM(Q268:AA268)</f>
        <v>0.1471597264247275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8">
        <v>0</v>
      </c>
    </row>
    <row r="269" spans="1:35" s="18" customFormat="1" ht="14.25">
      <c r="A269" s="94">
        <v>40410</v>
      </c>
      <c r="B269" s="85" t="s">
        <v>517</v>
      </c>
      <c r="C269" s="14" t="s">
        <v>1661</v>
      </c>
      <c r="D269" s="14">
        <v>10</v>
      </c>
      <c r="E269" s="159" t="s">
        <v>617</v>
      </c>
      <c r="F269" s="84">
        <v>0.6201388888888889</v>
      </c>
      <c r="G269" s="85" t="s">
        <v>547</v>
      </c>
      <c r="H269" s="85" t="s">
        <v>548</v>
      </c>
      <c r="I269" s="90">
        <v>2.19</v>
      </c>
      <c r="J269" s="90">
        <v>0.253</v>
      </c>
      <c r="K269" s="90">
        <v>0.286</v>
      </c>
      <c r="L269" s="293">
        <v>1.3577422949169815</v>
      </c>
      <c r="M269" s="293">
        <v>0.01109083720428698</v>
      </c>
      <c r="N269" s="293">
        <v>0.05556275596394675</v>
      </c>
      <c r="O269" s="293">
        <v>0.027342922444906305</v>
      </c>
      <c r="P269" s="293">
        <v>0.09322817448151774</v>
      </c>
      <c r="Q269" s="293">
        <v>0.13427308105033162</v>
      </c>
      <c r="R269" s="293">
        <v>0.013852347214500885</v>
      </c>
      <c r="S269" s="293">
        <v>0</v>
      </c>
      <c r="T269" s="293">
        <v>0</v>
      </c>
      <c r="U269" s="293">
        <v>0</v>
      </c>
      <c r="V269" s="293">
        <v>0</v>
      </c>
      <c r="W269" s="293">
        <v>0</v>
      </c>
      <c r="X269" s="293">
        <v>0</v>
      </c>
      <c r="Y269" s="293">
        <v>0</v>
      </c>
      <c r="Z269" s="293">
        <v>0</v>
      </c>
      <c r="AA269" s="293">
        <v>0</v>
      </c>
      <c r="AB269" s="68">
        <f>SUM(L269:AA269)</f>
        <v>1.6930924132764718</v>
      </c>
      <c r="AC269" s="293">
        <f>SUM(Q269:AA269)</f>
        <v>0.1481254282648325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8">
        <v>0</v>
      </c>
    </row>
    <row r="270" spans="1:35" s="18" customFormat="1" ht="14.25">
      <c r="A270" s="94">
        <v>40410</v>
      </c>
      <c r="B270" s="85" t="s">
        <v>518</v>
      </c>
      <c r="C270" s="14" t="s">
        <v>1661</v>
      </c>
      <c r="D270" s="14">
        <v>5</v>
      </c>
      <c r="E270" s="159" t="s">
        <v>618</v>
      </c>
      <c r="F270" s="84">
        <v>0.6270833333333333</v>
      </c>
      <c r="G270" s="85" t="s">
        <v>547</v>
      </c>
      <c r="H270" s="85" t="s">
        <v>548</v>
      </c>
      <c r="I270" s="90">
        <v>2.3</v>
      </c>
      <c r="J270" s="90">
        <v>0.368</v>
      </c>
      <c r="K270" s="90">
        <v>0.294</v>
      </c>
      <c r="L270" s="293">
        <v>1.695003226841802</v>
      </c>
      <c r="M270" s="293">
        <v>0.014259189596800078</v>
      </c>
      <c r="N270" s="293">
        <v>0.06635430722985122</v>
      </c>
      <c r="O270" s="293">
        <v>0.03458466922283155</v>
      </c>
      <c r="P270" s="293">
        <v>0.08641396066359053</v>
      </c>
      <c r="Q270" s="293">
        <v>0.1621227709859809</v>
      </c>
      <c r="R270" s="293">
        <v>0.016633229751699907</v>
      </c>
      <c r="S270" s="293">
        <v>0</v>
      </c>
      <c r="T270" s="293">
        <v>0</v>
      </c>
      <c r="U270" s="293">
        <v>0</v>
      </c>
      <c r="V270" s="293">
        <v>0</v>
      </c>
      <c r="W270" s="293">
        <v>0</v>
      </c>
      <c r="X270" s="293">
        <v>0</v>
      </c>
      <c r="Y270" s="293">
        <v>0</v>
      </c>
      <c r="Z270" s="293">
        <v>0</v>
      </c>
      <c r="AA270" s="293">
        <v>0</v>
      </c>
      <c r="AB270" s="68">
        <f>SUM(L270:AA270)</f>
        <v>2.0753713542925563</v>
      </c>
      <c r="AC270" s="293">
        <f>SUM(Q270:AA270)</f>
        <v>0.1787560007376808</v>
      </c>
      <c r="AD270" s="104">
        <v>0</v>
      </c>
      <c r="AE270" s="104">
        <v>0</v>
      </c>
      <c r="AF270" s="104">
        <v>0</v>
      </c>
      <c r="AG270" s="104">
        <v>0</v>
      </c>
      <c r="AH270" s="104">
        <v>0</v>
      </c>
      <c r="AI270" s="18">
        <v>0</v>
      </c>
    </row>
    <row r="271" spans="1:35" s="18" customFormat="1" ht="14.25">
      <c r="A271" s="94">
        <v>40410</v>
      </c>
      <c r="B271" s="85" t="s">
        <v>519</v>
      </c>
      <c r="C271" s="14" t="s">
        <v>1661</v>
      </c>
      <c r="D271" s="14">
        <v>0</v>
      </c>
      <c r="E271" s="159" t="s">
        <v>619</v>
      </c>
      <c r="F271" s="84">
        <v>0.6361111111111112</v>
      </c>
      <c r="G271" s="85" t="s">
        <v>547</v>
      </c>
      <c r="H271" s="85" t="s">
        <v>548</v>
      </c>
      <c r="I271" s="90">
        <v>2.341</v>
      </c>
      <c r="J271" s="90">
        <v>0.396</v>
      </c>
      <c r="K271" s="90">
        <v>0.31</v>
      </c>
      <c r="L271" s="293">
        <v>1.4213212085633253</v>
      </c>
      <c r="M271" s="293">
        <v>0.011142539111341528</v>
      </c>
      <c r="N271" s="293">
        <v>0.050773840383031926</v>
      </c>
      <c r="O271" s="293">
        <v>0.027916577719496207</v>
      </c>
      <c r="P271" s="293">
        <v>0</v>
      </c>
      <c r="Q271" s="293">
        <v>0.173929052555488</v>
      </c>
      <c r="R271" s="293">
        <v>0</v>
      </c>
      <c r="S271" s="293">
        <v>0</v>
      </c>
      <c r="T271" s="293">
        <v>0</v>
      </c>
      <c r="U271" s="293">
        <v>0</v>
      </c>
      <c r="V271" s="293">
        <v>0</v>
      </c>
      <c r="W271" s="293">
        <v>0</v>
      </c>
      <c r="X271" s="293">
        <v>0</v>
      </c>
      <c r="Y271" s="293">
        <v>0</v>
      </c>
      <c r="Z271" s="293">
        <v>0</v>
      </c>
      <c r="AA271" s="293">
        <v>0</v>
      </c>
      <c r="AB271" s="68">
        <f>SUM(L271:AA271)</f>
        <v>1.6850832183326832</v>
      </c>
      <c r="AC271" s="293">
        <f>SUM(Q271:AA271)</f>
        <v>0.173929052555488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8">
        <v>0</v>
      </c>
    </row>
    <row r="272" spans="1:35" s="18" customFormat="1" ht="14.25">
      <c r="A272" s="94">
        <v>40410</v>
      </c>
      <c r="B272" s="85" t="s">
        <v>520</v>
      </c>
      <c r="C272" s="14" t="s">
        <v>1662</v>
      </c>
      <c r="D272" s="14">
        <v>26</v>
      </c>
      <c r="E272" s="159" t="s">
        <v>620</v>
      </c>
      <c r="F272" s="84">
        <v>0.9236111111111112</v>
      </c>
      <c r="G272" s="85" t="s">
        <v>549</v>
      </c>
      <c r="H272" s="85" t="s">
        <v>550</v>
      </c>
      <c r="I272" s="90">
        <v>2.2</v>
      </c>
      <c r="J272" s="90">
        <v>0.246</v>
      </c>
      <c r="K272" s="90">
        <v>0.303</v>
      </c>
      <c r="L272" s="293">
        <v>4.003958196181698</v>
      </c>
      <c r="M272" s="293">
        <v>0.023456265679767982</v>
      </c>
      <c r="N272" s="293">
        <v>0.13657344803658167</v>
      </c>
      <c r="O272" s="293">
        <v>0.07611426436311229</v>
      </c>
      <c r="P272" s="293">
        <v>0.1265057025425689</v>
      </c>
      <c r="Q272" s="293">
        <v>0.2448397565801127</v>
      </c>
      <c r="R272" s="293">
        <v>0.023922398652604274</v>
      </c>
      <c r="S272" s="293">
        <v>0</v>
      </c>
      <c r="T272" s="293">
        <v>0</v>
      </c>
      <c r="U272" s="293">
        <v>0</v>
      </c>
      <c r="V272" s="293">
        <v>0</v>
      </c>
      <c r="W272" s="293">
        <v>0</v>
      </c>
      <c r="X272" s="293">
        <v>0</v>
      </c>
      <c r="Y272" s="293">
        <v>0</v>
      </c>
      <c r="Z272" s="293">
        <v>0</v>
      </c>
      <c r="AA272" s="293">
        <v>0</v>
      </c>
      <c r="AB272" s="68">
        <f>SUM(L272:AA272)</f>
        <v>4.635370032036446</v>
      </c>
      <c r="AC272" s="293">
        <f>SUM(Q272:AA272)</f>
        <v>0.26876215523271696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8">
        <v>0</v>
      </c>
    </row>
    <row r="273" spans="1:35" s="18" customFormat="1" ht="14.25">
      <c r="A273" s="94">
        <v>40410</v>
      </c>
      <c r="B273" s="93" t="s">
        <v>521</v>
      </c>
      <c r="C273" s="95" t="s">
        <v>1662</v>
      </c>
      <c r="D273" s="95">
        <v>20</v>
      </c>
      <c r="E273" s="159" t="s">
        <v>621</v>
      </c>
      <c r="F273" s="84">
        <v>0.9284722222222223</v>
      </c>
      <c r="G273" s="85" t="s">
        <v>549</v>
      </c>
      <c r="H273" s="85" t="s">
        <v>550</v>
      </c>
      <c r="I273" s="90">
        <v>2.251</v>
      </c>
      <c r="J273" s="38">
        <v>0.31</v>
      </c>
      <c r="K273" s="39">
        <v>0.15</v>
      </c>
      <c r="L273" s="293">
        <v>3.017900687324649</v>
      </c>
      <c r="M273" s="293">
        <v>0.016767488188237256</v>
      </c>
      <c r="N273" s="293">
        <v>0.10799992699131197</v>
      </c>
      <c r="O273" s="293">
        <v>0.05623494195809301</v>
      </c>
      <c r="P273" s="293">
        <v>0.12002967281677948</v>
      </c>
      <c r="Q273" s="293">
        <v>0.22659362156101143</v>
      </c>
      <c r="R273" s="293">
        <v>0.02163619423302639</v>
      </c>
      <c r="S273" s="293">
        <v>0</v>
      </c>
      <c r="T273" s="293">
        <v>0</v>
      </c>
      <c r="U273" s="293">
        <v>0</v>
      </c>
      <c r="V273" s="293">
        <v>0</v>
      </c>
      <c r="W273" s="293">
        <v>0</v>
      </c>
      <c r="X273" s="293">
        <v>0</v>
      </c>
      <c r="Y273" s="293">
        <v>0</v>
      </c>
      <c r="Z273" s="293">
        <v>0</v>
      </c>
      <c r="AA273" s="293">
        <v>0</v>
      </c>
      <c r="AB273" s="68">
        <f>SUM(L273:AA273)</f>
        <v>3.5671625330731085</v>
      </c>
      <c r="AC273" s="293">
        <f>SUM(Q273:AA273)</f>
        <v>0.24822981579403783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8">
        <v>0</v>
      </c>
    </row>
    <row r="274" spans="1:35" s="18" customFormat="1" ht="14.25">
      <c r="A274" s="94">
        <v>40410</v>
      </c>
      <c r="B274" s="85" t="s">
        <v>522</v>
      </c>
      <c r="C274" s="96" t="s">
        <v>1662</v>
      </c>
      <c r="D274" s="96">
        <v>10</v>
      </c>
      <c r="E274" s="159" t="s">
        <v>622</v>
      </c>
      <c r="F274" s="84">
        <v>0.9333333333333332</v>
      </c>
      <c r="G274" s="85" t="s">
        <v>549</v>
      </c>
      <c r="H274" s="85" t="s">
        <v>550</v>
      </c>
      <c r="I274" s="90">
        <v>2.332</v>
      </c>
      <c r="J274" s="38">
        <v>0.452</v>
      </c>
      <c r="K274" s="40">
        <v>0.294</v>
      </c>
      <c r="L274" s="293">
        <v>3.008375963371734</v>
      </c>
      <c r="M274" s="293">
        <v>0.027339952737721204</v>
      </c>
      <c r="N274" s="293">
        <v>0.13818476597115928</v>
      </c>
      <c r="O274" s="293">
        <v>0.069609481994683</v>
      </c>
      <c r="P274" s="293">
        <v>0.18029518784070464</v>
      </c>
      <c r="Q274" s="293">
        <v>0.2837295437311751</v>
      </c>
      <c r="R274" s="293">
        <v>0.02784850050300443</v>
      </c>
      <c r="S274" s="293">
        <v>0</v>
      </c>
      <c r="T274" s="293">
        <v>0</v>
      </c>
      <c r="U274" s="293">
        <v>0</v>
      </c>
      <c r="V274" s="293">
        <v>0</v>
      </c>
      <c r="W274" s="293">
        <v>0</v>
      </c>
      <c r="X274" s="293">
        <v>0</v>
      </c>
      <c r="Y274" s="293">
        <v>0</v>
      </c>
      <c r="Z274" s="293">
        <v>0</v>
      </c>
      <c r="AA274" s="293">
        <v>0</v>
      </c>
      <c r="AB274" s="68">
        <f>SUM(L274:AA274)</f>
        <v>3.7353833961501812</v>
      </c>
      <c r="AC274" s="293">
        <f>SUM(Q274:AA274)</f>
        <v>0.3115780442341795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8">
        <v>0</v>
      </c>
    </row>
    <row r="275" spans="1:35" s="18" customFormat="1" ht="14.25">
      <c r="A275" s="94">
        <v>40410</v>
      </c>
      <c r="B275" s="85" t="s">
        <v>523</v>
      </c>
      <c r="C275" s="96" t="s">
        <v>1662</v>
      </c>
      <c r="D275" s="96">
        <v>0</v>
      </c>
      <c r="E275" s="159" t="s">
        <v>623</v>
      </c>
      <c r="F275" s="84">
        <v>0.9381944444444444</v>
      </c>
      <c r="G275" s="85" t="s">
        <v>549</v>
      </c>
      <c r="H275" s="85" t="s">
        <v>550</v>
      </c>
      <c r="I275" s="90">
        <v>2.363</v>
      </c>
      <c r="J275" s="38">
        <v>0.485</v>
      </c>
      <c r="K275" s="40">
        <v>0.307</v>
      </c>
      <c r="L275" s="293">
        <v>3.55450665663127</v>
      </c>
      <c r="M275" s="293">
        <v>0.02406395383717569</v>
      </c>
      <c r="N275" s="293">
        <v>0.14459915680852573</v>
      </c>
      <c r="O275" s="293">
        <v>0.08225261929304994</v>
      </c>
      <c r="P275" s="293">
        <v>0.17829300085628114</v>
      </c>
      <c r="Q275" s="293">
        <v>0.3249495197998431</v>
      </c>
      <c r="R275" s="293">
        <v>0.0343080615138954</v>
      </c>
      <c r="S275" s="293">
        <v>0</v>
      </c>
      <c r="T275" s="293">
        <v>0</v>
      </c>
      <c r="U275" s="293">
        <v>0</v>
      </c>
      <c r="V275" s="293">
        <v>0</v>
      </c>
      <c r="W275" s="293">
        <v>0</v>
      </c>
      <c r="X275" s="293">
        <v>0</v>
      </c>
      <c r="Y275" s="293">
        <v>0</v>
      </c>
      <c r="Z275" s="293">
        <v>0</v>
      </c>
      <c r="AA275" s="293">
        <v>0</v>
      </c>
      <c r="AB275" s="68">
        <f>SUM(L275:AA275)</f>
        <v>4.342972968740042</v>
      </c>
      <c r="AC275" s="293">
        <f>SUM(Q275:AA275)</f>
        <v>0.3592575813137385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8">
        <v>0</v>
      </c>
    </row>
    <row r="276" spans="1:35" s="18" customFormat="1" ht="14.25">
      <c r="A276" s="94">
        <v>40411</v>
      </c>
      <c r="B276" s="85" t="s">
        <v>551</v>
      </c>
      <c r="C276" s="14" t="s">
        <v>1663</v>
      </c>
      <c r="D276" s="14">
        <v>26</v>
      </c>
      <c r="E276" s="159" t="s">
        <v>624</v>
      </c>
      <c r="F276" s="84">
        <v>0.24930555555555556</v>
      </c>
      <c r="G276" s="85" t="s">
        <v>562</v>
      </c>
      <c r="H276" s="85" t="s">
        <v>563</v>
      </c>
      <c r="I276" s="90">
        <v>2.21</v>
      </c>
      <c r="J276" s="90">
        <v>0.261</v>
      </c>
      <c r="K276" s="90">
        <v>0.299</v>
      </c>
      <c r="L276" s="293">
        <v>2.3619152560986105</v>
      </c>
      <c r="M276" s="293">
        <v>0.01404513224168277</v>
      </c>
      <c r="N276" s="293">
        <v>0.09347398945153317</v>
      </c>
      <c r="O276" s="293">
        <v>0.051209630744299114</v>
      </c>
      <c r="P276" s="293">
        <v>0.09227816016217452</v>
      </c>
      <c r="Q276" s="293">
        <v>0.18983643694502061</v>
      </c>
      <c r="R276" s="293">
        <v>0.017736476565595356</v>
      </c>
      <c r="S276" s="293">
        <v>0</v>
      </c>
      <c r="T276" s="293">
        <v>0</v>
      </c>
      <c r="U276" s="293">
        <v>0</v>
      </c>
      <c r="V276" s="293">
        <v>0</v>
      </c>
      <c r="W276" s="293">
        <v>0</v>
      </c>
      <c r="X276" s="293">
        <v>0</v>
      </c>
      <c r="Y276" s="293">
        <v>0</v>
      </c>
      <c r="Z276" s="293">
        <v>0</v>
      </c>
      <c r="AA276" s="293">
        <v>0</v>
      </c>
      <c r="AB276" s="68">
        <f>SUM(L276:AA276)</f>
        <v>2.820495082208916</v>
      </c>
      <c r="AC276" s="293">
        <f>SUM(Q276:AA276)</f>
        <v>0.20757291351061596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8">
        <v>0</v>
      </c>
    </row>
    <row r="277" spans="1:35" s="18" customFormat="1" ht="14.25">
      <c r="A277" s="94">
        <v>40411</v>
      </c>
      <c r="B277" s="93" t="s">
        <v>552</v>
      </c>
      <c r="C277" s="95" t="s">
        <v>1663</v>
      </c>
      <c r="D277" s="95">
        <v>20</v>
      </c>
      <c r="E277" s="159" t="s">
        <v>625</v>
      </c>
      <c r="F277" s="84">
        <v>0.25625</v>
      </c>
      <c r="G277" s="85" t="s">
        <v>562</v>
      </c>
      <c r="H277" s="85" t="s">
        <v>563</v>
      </c>
      <c r="I277" s="90">
        <v>2.199</v>
      </c>
      <c r="J277" s="38">
        <v>0.245</v>
      </c>
      <c r="K277" s="39">
        <v>0.287</v>
      </c>
      <c r="L277" s="293">
        <v>2.1368638983028494</v>
      </c>
      <c r="M277" s="293">
        <v>0.013213025112198296</v>
      </c>
      <c r="N277" s="293">
        <v>0.08615378529136392</v>
      </c>
      <c r="O277" s="293">
        <v>0.04597646583061904</v>
      </c>
      <c r="P277" s="293">
        <v>0.08518147332515748</v>
      </c>
      <c r="Q277" s="293">
        <v>0.1945725038823422</v>
      </c>
      <c r="R277" s="293">
        <v>0.016627349958892847</v>
      </c>
      <c r="S277" s="293">
        <v>0</v>
      </c>
      <c r="T277" s="293">
        <v>0</v>
      </c>
      <c r="U277" s="293">
        <v>0</v>
      </c>
      <c r="V277" s="293">
        <v>0</v>
      </c>
      <c r="W277" s="293">
        <v>0</v>
      </c>
      <c r="X277" s="293">
        <v>0</v>
      </c>
      <c r="Y277" s="293">
        <v>0</v>
      </c>
      <c r="Z277" s="293">
        <v>0</v>
      </c>
      <c r="AA277" s="293">
        <v>0</v>
      </c>
      <c r="AB277" s="68">
        <f>SUM(L277:AA277)</f>
        <v>2.578588501703423</v>
      </c>
      <c r="AC277" s="293">
        <f>SUM(Q277:AA277)</f>
        <v>0.21119985384123505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8">
        <v>0</v>
      </c>
    </row>
    <row r="278" spans="1:35" s="18" customFormat="1" ht="14.25">
      <c r="A278" s="94">
        <v>40411</v>
      </c>
      <c r="B278" s="85" t="s">
        <v>553</v>
      </c>
      <c r="C278" s="96" t="s">
        <v>1663</v>
      </c>
      <c r="D278" s="96">
        <v>10</v>
      </c>
      <c r="E278" s="159" t="s">
        <v>626</v>
      </c>
      <c r="F278" s="84">
        <v>0.2638888888888889</v>
      </c>
      <c r="G278" s="85" t="s">
        <v>562</v>
      </c>
      <c r="H278" s="85" t="s">
        <v>563</v>
      </c>
      <c r="I278" s="90">
        <v>2.309</v>
      </c>
      <c r="J278" s="38">
        <v>0.432</v>
      </c>
      <c r="K278" s="40">
        <v>0.302</v>
      </c>
      <c r="L278" s="293">
        <v>2.9953270718705345</v>
      </c>
      <c r="M278" s="293">
        <v>0.018918729483779775</v>
      </c>
      <c r="N278" s="293">
        <v>0.1153888687701755</v>
      </c>
      <c r="O278" s="293">
        <v>0.06596945589913127</v>
      </c>
      <c r="P278" s="293">
        <v>0.10777523373402023</v>
      </c>
      <c r="Q278" s="293">
        <v>0.25880521778052495</v>
      </c>
      <c r="R278" s="293">
        <v>0.026167286562296842</v>
      </c>
      <c r="S278" s="293">
        <v>0</v>
      </c>
      <c r="T278" s="293">
        <v>0</v>
      </c>
      <c r="U278" s="293">
        <v>0</v>
      </c>
      <c r="V278" s="293">
        <v>0</v>
      </c>
      <c r="W278" s="293">
        <v>0</v>
      </c>
      <c r="X278" s="293">
        <v>0</v>
      </c>
      <c r="Y278" s="293">
        <v>0</v>
      </c>
      <c r="Z278" s="293">
        <v>0</v>
      </c>
      <c r="AA278" s="293">
        <v>0</v>
      </c>
      <c r="AB278" s="68">
        <f>SUM(L278:AA278)</f>
        <v>3.5883518641004635</v>
      </c>
      <c r="AC278" s="293">
        <f>SUM(Q278:AA278)</f>
        <v>0.2849725043428218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8">
        <v>0</v>
      </c>
    </row>
    <row r="279" spans="1:35" s="18" customFormat="1" ht="14.25">
      <c r="A279" s="94">
        <v>40411</v>
      </c>
      <c r="B279" s="85" t="s">
        <v>554</v>
      </c>
      <c r="C279" s="96" t="s">
        <v>1663</v>
      </c>
      <c r="D279" s="96">
        <v>0</v>
      </c>
      <c r="E279" s="159" t="s">
        <v>627</v>
      </c>
      <c r="F279" s="84">
        <v>0.27291666666666664</v>
      </c>
      <c r="G279" s="85" t="s">
        <v>562</v>
      </c>
      <c r="H279" s="85" t="s">
        <v>563</v>
      </c>
      <c r="I279" s="90">
        <v>2.345</v>
      </c>
      <c r="J279" s="38">
        <v>0.494</v>
      </c>
      <c r="K279" s="40">
        <v>0.316</v>
      </c>
      <c r="L279" s="293">
        <v>3.193355450480108</v>
      </c>
      <c r="M279" s="293">
        <v>0.016087801652515683</v>
      </c>
      <c r="N279" s="293">
        <v>0.10883189543377825</v>
      </c>
      <c r="O279" s="293">
        <v>0.06554456348561673</v>
      </c>
      <c r="P279" s="293">
        <v>0.10233598112062112</v>
      </c>
      <c r="Q279" s="293">
        <v>0.3296081484585916</v>
      </c>
      <c r="R279" s="293">
        <v>0.03314418242261724</v>
      </c>
      <c r="S279" s="293">
        <v>0</v>
      </c>
      <c r="T279" s="293">
        <v>0</v>
      </c>
      <c r="U279" s="293">
        <v>0</v>
      </c>
      <c r="V279" s="293">
        <v>0</v>
      </c>
      <c r="W279" s="293">
        <v>0</v>
      </c>
      <c r="X279" s="293">
        <v>0</v>
      </c>
      <c r="Y279" s="293">
        <v>0</v>
      </c>
      <c r="Z279" s="293">
        <v>0</v>
      </c>
      <c r="AA279" s="293">
        <v>0</v>
      </c>
      <c r="AB279" s="68">
        <f>SUM(L279:AA279)</f>
        <v>3.8489080230538484</v>
      </c>
      <c r="AC279" s="293">
        <f>SUM(Q279:AA279)</f>
        <v>0.36275233088120884</v>
      </c>
      <c r="AD279" s="104">
        <v>0</v>
      </c>
      <c r="AE279" s="104">
        <v>0</v>
      </c>
      <c r="AF279" s="104">
        <v>0</v>
      </c>
      <c r="AG279" s="104">
        <v>0</v>
      </c>
      <c r="AH279" s="104">
        <v>0</v>
      </c>
      <c r="AI279" s="18">
        <v>0</v>
      </c>
    </row>
    <row r="280" spans="1:35" s="18" customFormat="1" ht="14.25">
      <c r="A280" s="94">
        <v>40411</v>
      </c>
      <c r="B280" s="85" t="s">
        <v>555</v>
      </c>
      <c r="C280" s="14" t="s">
        <v>1664</v>
      </c>
      <c r="D280" s="14">
        <v>26</v>
      </c>
      <c r="E280" s="159" t="s">
        <v>438</v>
      </c>
      <c r="F280" s="84">
        <v>0.34861111111111115</v>
      </c>
      <c r="G280" s="85" t="s">
        <v>564</v>
      </c>
      <c r="H280" s="85" t="s">
        <v>565</v>
      </c>
      <c r="I280" s="90">
        <v>2.223</v>
      </c>
      <c r="J280" s="90">
        <v>0.315</v>
      </c>
      <c r="K280" s="90">
        <v>0.305</v>
      </c>
      <c r="L280" s="293">
        <v>1.910733343138697</v>
      </c>
      <c r="M280" s="293">
        <v>0.011456684806589203</v>
      </c>
      <c r="N280" s="293">
        <v>0.06553316664215326</v>
      </c>
      <c r="O280" s="293">
        <v>0.03670941805167427</v>
      </c>
      <c r="P280" s="293">
        <v>0.061691032995048294</v>
      </c>
      <c r="Q280" s="293">
        <v>0.13495422887540337</v>
      </c>
      <c r="R280" s="293">
        <v>0.01513272978154954</v>
      </c>
      <c r="S280" s="293">
        <v>0</v>
      </c>
      <c r="T280" s="293">
        <v>0</v>
      </c>
      <c r="U280" s="293">
        <v>0</v>
      </c>
      <c r="V280" s="293">
        <v>0</v>
      </c>
      <c r="W280" s="293">
        <v>0</v>
      </c>
      <c r="X280" s="293">
        <v>0</v>
      </c>
      <c r="Y280" s="293">
        <v>0</v>
      </c>
      <c r="Z280" s="293">
        <v>0</v>
      </c>
      <c r="AA280" s="293">
        <v>0</v>
      </c>
      <c r="AB280" s="68">
        <f>SUM(L280:AA280)</f>
        <v>2.2362106042911147</v>
      </c>
      <c r="AC280" s="293">
        <f>SUM(Q280:AA280)</f>
        <v>0.1500869586569529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8">
        <v>0</v>
      </c>
    </row>
    <row r="281" spans="1:35" s="18" customFormat="1" ht="14.25">
      <c r="A281" s="94">
        <v>40411</v>
      </c>
      <c r="B281" s="93" t="s">
        <v>556</v>
      </c>
      <c r="C281" s="95" t="s">
        <v>1664</v>
      </c>
      <c r="D281" s="95">
        <v>20</v>
      </c>
      <c r="E281" s="159" t="s">
        <v>439</v>
      </c>
      <c r="F281" s="84">
        <v>0.3506944444444444</v>
      </c>
      <c r="G281" s="85" t="s">
        <v>564</v>
      </c>
      <c r="H281" s="85" t="s">
        <v>565</v>
      </c>
      <c r="I281" s="90">
        <v>2.18</v>
      </c>
      <c r="J281" s="38">
        <v>0.258</v>
      </c>
      <c r="K281" s="39">
        <v>0.303</v>
      </c>
      <c r="L281" s="293">
        <v>1.6838643504737447</v>
      </c>
      <c r="M281" s="293">
        <v>0.014140352925154186</v>
      </c>
      <c r="N281" s="293">
        <v>0.06579298721765016</v>
      </c>
      <c r="O281" s="293">
        <v>0.035946467830113425</v>
      </c>
      <c r="P281" s="293">
        <v>0.06752210646121519</v>
      </c>
      <c r="Q281" s="293">
        <v>0.1404103185323979</v>
      </c>
      <c r="R281" s="293">
        <v>0.015045988931979606</v>
      </c>
      <c r="S281" s="293">
        <v>0</v>
      </c>
      <c r="T281" s="293">
        <v>0</v>
      </c>
      <c r="U281" s="293">
        <v>0</v>
      </c>
      <c r="V281" s="293">
        <v>0</v>
      </c>
      <c r="W281" s="293">
        <v>0</v>
      </c>
      <c r="X281" s="293">
        <v>0</v>
      </c>
      <c r="Y281" s="293">
        <v>0</v>
      </c>
      <c r="Z281" s="293">
        <v>0</v>
      </c>
      <c r="AA281" s="293">
        <v>0</v>
      </c>
      <c r="AB281" s="68">
        <f>SUM(L281:AA281)</f>
        <v>2.0227225723722553</v>
      </c>
      <c r="AC281" s="293">
        <f>SUM(Q281:AA281)</f>
        <v>0.15545630746437752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8">
        <v>0</v>
      </c>
    </row>
    <row r="282" spans="1:35" s="18" customFormat="1" ht="14.25">
      <c r="A282" s="94">
        <v>40411</v>
      </c>
      <c r="B282" s="85" t="s">
        <v>557</v>
      </c>
      <c r="C282" s="96" t="s">
        <v>1664</v>
      </c>
      <c r="D282" s="96">
        <v>10</v>
      </c>
      <c r="E282" s="159" t="s">
        <v>440</v>
      </c>
      <c r="F282" s="84">
        <v>0.35625</v>
      </c>
      <c r="G282" s="85" t="s">
        <v>564</v>
      </c>
      <c r="H282" s="85" t="s">
        <v>565</v>
      </c>
      <c r="I282" s="90">
        <v>2.189</v>
      </c>
      <c r="J282" s="38">
        <v>0.265</v>
      </c>
      <c r="K282" s="40">
        <v>0.276</v>
      </c>
      <c r="L282" s="293">
        <v>1.8637417072904947</v>
      </c>
      <c r="M282" s="293">
        <v>0.01116031630786844</v>
      </c>
      <c r="N282" s="293">
        <v>0.06970530273887533</v>
      </c>
      <c r="O282" s="293">
        <v>0.03575242594165661</v>
      </c>
      <c r="P282" s="293">
        <v>0.055174073048054065</v>
      </c>
      <c r="Q282" s="293">
        <v>0.16923600856904397</v>
      </c>
      <c r="R282" s="293">
        <v>0.018528834359974183</v>
      </c>
      <c r="S282" s="293">
        <v>0</v>
      </c>
      <c r="T282" s="293">
        <v>0</v>
      </c>
      <c r="U282" s="293">
        <v>0</v>
      </c>
      <c r="V282" s="293">
        <v>0</v>
      </c>
      <c r="W282" s="293">
        <v>0</v>
      </c>
      <c r="X282" s="293">
        <v>0</v>
      </c>
      <c r="Y282" s="293">
        <v>0</v>
      </c>
      <c r="Z282" s="293">
        <v>0</v>
      </c>
      <c r="AA282" s="293">
        <v>0</v>
      </c>
      <c r="AB282" s="68">
        <f>SUM(L282:AA282)</f>
        <v>2.2232986682559672</v>
      </c>
      <c r="AC282" s="293">
        <f>SUM(Q282:AA282)</f>
        <v>0.18776484292901816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8">
        <v>0</v>
      </c>
    </row>
    <row r="283" spans="1:35" s="18" customFormat="1" ht="14.25">
      <c r="A283" s="94">
        <v>40411</v>
      </c>
      <c r="B283" s="85" t="s">
        <v>558</v>
      </c>
      <c r="C283" s="96" t="s">
        <v>1664</v>
      </c>
      <c r="D283" s="96">
        <v>0</v>
      </c>
      <c r="E283" s="159" t="s">
        <v>441</v>
      </c>
      <c r="F283" s="84">
        <v>0.3625</v>
      </c>
      <c r="G283" s="85" t="s">
        <v>564</v>
      </c>
      <c r="H283" s="85" t="s">
        <v>565</v>
      </c>
      <c r="I283" s="90">
        <v>2.383</v>
      </c>
      <c r="J283" s="38">
        <v>0.562</v>
      </c>
      <c r="K283" s="40">
        <v>0.314</v>
      </c>
      <c r="L283" s="293">
        <v>2.2740160106231047</v>
      </c>
      <c r="M283" s="293">
        <v>0.011522543710915423</v>
      </c>
      <c r="N283" s="293">
        <v>0.08320236771256845</v>
      </c>
      <c r="O283" s="293">
        <v>0.042087291169088464</v>
      </c>
      <c r="P283" s="293">
        <v>0.06020529088953308</v>
      </c>
      <c r="Q283" s="293">
        <v>0.19296405818980372</v>
      </c>
      <c r="R283" s="293">
        <v>0.017590871560097348</v>
      </c>
      <c r="S283" s="293">
        <v>0</v>
      </c>
      <c r="T283" s="293">
        <v>0</v>
      </c>
      <c r="U283" s="293">
        <v>0</v>
      </c>
      <c r="V283" s="293">
        <v>0</v>
      </c>
      <c r="W283" s="293">
        <v>0</v>
      </c>
      <c r="X283" s="293">
        <v>0</v>
      </c>
      <c r="Y283" s="293">
        <v>0</v>
      </c>
      <c r="Z283" s="293">
        <v>0</v>
      </c>
      <c r="AA283" s="293">
        <v>0</v>
      </c>
      <c r="AB283" s="68">
        <f>SUM(L283:AA283)</f>
        <v>2.6815884338551106</v>
      </c>
      <c r="AC283" s="293">
        <f>SUM(Q283:AA283)</f>
        <v>0.21055492974990106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8">
        <v>0</v>
      </c>
    </row>
    <row r="284" spans="1:35" s="18" customFormat="1" ht="14.25">
      <c r="A284" s="94">
        <v>40411</v>
      </c>
      <c r="B284" s="85" t="s">
        <v>559</v>
      </c>
      <c r="C284" s="14" t="s">
        <v>1355</v>
      </c>
      <c r="D284" s="270">
        <v>3</v>
      </c>
      <c r="E284" s="159" t="s">
        <v>442</v>
      </c>
      <c r="F284" s="84">
        <v>0.7993055555555556</v>
      </c>
      <c r="G284" s="85" t="s">
        <v>566</v>
      </c>
      <c r="H284" s="85" t="s">
        <v>567</v>
      </c>
      <c r="I284" s="19">
        <v>2.496817</v>
      </c>
      <c r="J284" s="19">
        <v>0.780605</v>
      </c>
      <c r="K284" s="19">
        <v>0.321198</v>
      </c>
      <c r="L284" s="293">
        <v>0.04450754036841532</v>
      </c>
      <c r="M284" s="293">
        <v>0.004443834571246166</v>
      </c>
      <c r="N284" s="293">
        <v>0.014507812864950719</v>
      </c>
      <c r="O284" s="293">
        <v>0.005481754410551066</v>
      </c>
      <c r="P284" s="293">
        <v>0</v>
      </c>
      <c r="Q284" s="293">
        <v>0.005559721358335042</v>
      </c>
      <c r="R284" s="293">
        <v>0</v>
      </c>
      <c r="S284" s="293">
        <v>0</v>
      </c>
      <c r="T284" s="293">
        <v>0</v>
      </c>
      <c r="U284" s="293">
        <v>0</v>
      </c>
      <c r="V284" s="293">
        <v>0</v>
      </c>
      <c r="W284" s="293">
        <v>0</v>
      </c>
      <c r="X284" s="293">
        <v>0</v>
      </c>
      <c r="Y284" s="293">
        <v>0</v>
      </c>
      <c r="Z284" s="293">
        <v>0</v>
      </c>
      <c r="AA284" s="293">
        <v>0</v>
      </c>
      <c r="AB284" s="68">
        <f>SUM(L284:AA284)</f>
        <v>0.07450066357349831</v>
      </c>
      <c r="AC284" s="293">
        <f>SUM(Q284:AA284)</f>
        <v>0.005559721358335042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8">
        <v>0</v>
      </c>
    </row>
    <row r="285" spans="1:35" s="18" customFormat="1" ht="14.25">
      <c r="A285" s="94">
        <v>40411</v>
      </c>
      <c r="B285" s="85" t="s">
        <v>560</v>
      </c>
      <c r="C285" s="14" t="s">
        <v>1664</v>
      </c>
      <c r="D285" s="14">
        <v>26</v>
      </c>
      <c r="E285" s="159" t="s">
        <v>443</v>
      </c>
      <c r="F285" s="84">
        <v>0.8729166666666667</v>
      </c>
      <c r="G285" s="85" t="s">
        <v>568</v>
      </c>
      <c r="H285" s="85" t="s">
        <v>569</v>
      </c>
      <c r="I285" s="110">
        <v>2.307</v>
      </c>
      <c r="J285" s="110">
        <v>0.263</v>
      </c>
      <c r="K285" s="110">
        <v>0.312</v>
      </c>
      <c r="L285" s="293">
        <v>5.244574320543079</v>
      </c>
      <c r="M285" s="293">
        <v>0.01818389741842867</v>
      </c>
      <c r="N285" s="293">
        <v>0.11326972675734204</v>
      </c>
      <c r="O285" s="293">
        <v>0.06626262196160491</v>
      </c>
      <c r="P285" s="293">
        <v>0.0717648847903842</v>
      </c>
      <c r="Q285" s="293">
        <v>0.20759142415657997</v>
      </c>
      <c r="R285" s="293">
        <v>0.022515334909746446</v>
      </c>
      <c r="S285" s="293">
        <v>0</v>
      </c>
      <c r="T285" s="293">
        <v>0</v>
      </c>
      <c r="U285" s="293">
        <v>0</v>
      </c>
      <c r="V285" s="293">
        <v>0.0038863468899801336</v>
      </c>
      <c r="W285" s="293">
        <v>0</v>
      </c>
      <c r="X285" s="293">
        <v>0</v>
      </c>
      <c r="Y285" s="293">
        <v>0</v>
      </c>
      <c r="Z285" s="293">
        <v>0</v>
      </c>
      <c r="AA285" s="293">
        <v>0</v>
      </c>
      <c r="AB285" s="68">
        <f>SUM(L285:AA285)</f>
        <v>5.748048557427146</v>
      </c>
      <c r="AC285" s="293">
        <f>SUM(Q285:AA285)</f>
        <v>0.23399310595630654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8">
        <v>0</v>
      </c>
    </row>
    <row r="286" spans="1:35" s="18" customFormat="1" ht="14.25">
      <c r="A286" s="188">
        <v>40411</v>
      </c>
      <c r="B286" s="85" t="s">
        <v>561</v>
      </c>
      <c r="C286" s="14" t="s">
        <v>1355</v>
      </c>
      <c r="D286" s="270">
        <v>3</v>
      </c>
      <c r="E286" s="159" t="s">
        <v>444</v>
      </c>
      <c r="F286" s="100">
        <v>0.9375</v>
      </c>
      <c r="G286" s="85" t="s">
        <v>574</v>
      </c>
      <c r="H286" s="85" t="s">
        <v>575</v>
      </c>
      <c r="I286" s="85">
        <v>2.1511</v>
      </c>
      <c r="J286" s="85">
        <v>0.1928</v>
      </c>
      <c r="K286" s="85">
        <v>0.2898</v>
      </c>
      <c r="L286" s="293">
        <v>0.07634994035033585</v>
      </c>
      <c r="M286" s="293">
        <v>0.009244394126735436</v>
      </c>
      <c r="N286" s="293">
        <v>0.030694478548937715</v>
      </c>
      <c r="O286" s="293">
        <v>0.012900951135082044</v>
      </c>
      <c r="P286" s="293">
        <v>0</v>
      </c>
      <c r="Q286" s="293">
        <v>0.006589476267805211</v>
      </c>
      <c r="R286" s="293">
        <v>0</v>
      </c>
      <c r="S286" s="293">
        <v>0</v>
      </c>
      <c r="T286" s="293">
        <v>0</v>
      </c>
      <c r="U286" s="293">
        <v>0</v>
      </c>
      <c r="V286" s="293">
        <v>0</v>
      </c>
      <c r="W286" s="293">
        <v>0</v>
      </c>
      <c r="X286" s="293">
        <v>0</v>
      </c>
      <c r="Y286" s="293">
        <v>0</v>
      </c>
      <c r="Z286" s="293">
        <v>0</v>
      </c>
      <c r="AA286" s="293">
        <v>0</v>
      </c>
      <c r="AB286" s="68">
        <f>SUM(L286:AA286)</f>
        <v>0.13577924042889625</v>
      </c>
      <c r="AC286" s="293">
        <f>SUM(Q286:AA286)</f>
        <v>0.006589476267805211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8">
        <v>0</v>
      </c>
    </row>
    <row r="287" spans="1:35" s="18" customFormat="1" ht="14.25">
      <c r="A287" s="94">
        <v>40412</v>
      </c>
      <c r="B287" s="85" t="s">
        <v>570</v>
      </c>
      <c r="C287" s="14" t="s">
        <v>1665</v>
      </c>
      <c r="D287" s="14">
        <v>26</v>
      </c>
      <c r="E287" s="159" t="s">
        <v>445</v>
      </c>
      <c r="F287" s="84">
        <v>0.21736111111111112</v>
      </c>
      <c r="G287" s="85" t="s">
        <v>574</v>
      </c>
      <c r="H287" s="85" t="s">
        <v>575</v>
      </c>
      <c r="I287" s="85">
        <v>2.1245</v>
      </c>
      <c r="J287" s="85">
        <v>0.2349</v>
      </c>
      <c r="K287" s="85">
        <v>0.2752</v>
      </c>
      <c r="L287" s="293">
        <v>2.998858139641438</v>
      </c>
      <c r="M287" s="293">
        <v>0.015404216603284527</v>
      </c>
      <c r="N287" s="293">
        <v>0.08332962422354151</v>
      </c>
      <c r="O287" s="293">
        <v>0.04666252119101697</v>
      </c>
      <c r="P287" s="293">
        <v>0.05675618712240717</v>
      </c>
      <c r="Q287" s="293">
        <v>0.15980462107763585</v>
      </c>
      <c r="R287" s="293">
        <v>0.016452744644947125</v>
      </c>
      <c r="S287" s="293">
        <v>0</v>
      </c>
      <c r="T287" s="293">
        <v>0</v>
      </c>
      <c r="U287" s="293">
        <v>0</v>
      </c>
      <c r="V287" s="293">
        <v>0.002635349509221264</v>
      </c>
      <c r="W287" s="293">
        <v>0</v>
      </c>
      <c r="X287" s="293">
        <v>0</v>
      </c>
      <c r="Y287" s="293">
        <v>0</v>
      </c>
      <c r="Z287" s="293">
        <v>0</v>
      </c>
      <c r="AA287" s="293">
        <v>0</v>
      </c>
      <c r="AB287" s="68">
        <f>SUM(L287:AA287)</f>
        <v>3.379903404013493</v>
      </c>
      <c r="AC287" s="293">
        <f>SUM(Q287:AA287)</f>
        <v>0.17889271523180422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8">
        <v>0</v>
      </c>
    </row>
    <row r="288" spans="1:35" s="18" customFormat="1" ht="14.25">
      <c r="A288" s="94">
        <v>40412</v>
      </c>
      <c r="B288" s="85" t="s">
        <v>571</v>
      </c>
      <c r="C288" s="95" t="s">
        <v>1665</v>
      </c>
      <c r="D288" s="95">
        <v>20</v>
      </c>
      <c r="E288" s="159" t="s">
        <v>446</v>
      </c>
      <c r="F288" s="84">
        <v>0.2222222222222222</v>
      </c>
      <c r="G288" s="85" t="s">
        <v>574</v>
      </c>
      <c r="H288" s="85" t="s">
        <v>575</v>
      </c>
      <c r="I288" s="85">
        <v>2.1794</v>
      </c>
      <c r="J288" s="85">
        <v>0.2472</v>
      </c>
      <c r="K288" s="85">
        <v>0.2948</v>
      </c>
      <c r="L288" s="293">
        <v>2.9018325766803237</v>
      </c>
      <c r="M288" s="293">
        <v>0.011953272062894475</v>
      </c>
      <c r="N288" s="293">
        <v>0.07649208282582216</v>
      </c>
      <c r="O288" s="293">
        <v>0.04025024914184476</v>
      </c>
      <c r="P288" s="293">
        <v>0.06547447680212601</v>
      </c>
      <c r="Q288" s="293">
        <v>0.17278636528927802</v>
      </c>
      <c r="R288" s="293">
        <v>0.014747776694480455</v>
      </c>
      <c r="S288" s="293">
        <v>0</v>
      </c>
      <c r="T288" s="293">
        <v>0</v>
      </c>
      <c r="U288" s="293">
        <v>0</v>
      </c>
      <c r="V288" s="293">
        <v>0.0027868688301231582</v>
      </c>
      <c r="W288" s="293">
        <v>0</v>
      </c>
      <c r="X288" s="293">
        <v>0</v>
      </c>
      <c r="Y288" s="293">
        <v>0</v>
      </c>
      <c r="Z288" s="293">
        <v>0</v>
      </c>
      <c r="AA288" s="293">
        <v>0</v>
      </c>
      <c r="AB288" s="68">
        <f>SUM(L288:AA288)</f>
        <v>3.286323668326893</v>
      </c>
      <c r="AC288" s="293">
        <f>SUM(Q288:AA288)</f>
        <v>0.19032101081388164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8">
        <v>0</v>
      </c>
    </row>
    <row r="289" spans="1:35" s="18" customFormat="1" ht="14.25">
      <c r="A289" s="94">
        <v>40412</v>
      </c>
      <c r="B289" s="85" t="s">
        <v>572</v>
      </c>
      <c r="C289" s="96" t="s">
        <v>1665</v>
      </c>
      <c r="D289" s="96">
        <v>10</v>
      </c>
      <c r="E289" s="159" t="s">
        <v>447</v>
      </c>
      <c r="F289" s="84">
        <v>0.22708333333333333</v>
      </c>
      <c r="G289" s="85" t="s">
        <v>574</v>
      </c>
      <c r="H289" s="85" t="s">
        <v>575</v>
      </c>
      <c r="I289" s="86">
        <v>2.5115</v>
      </c>
      <c r="J289" s="86">
        <v>0.822</v>
      </c>
      <c r="K289" s="86">
        <v>0.3285</v>
      </c>
      <c r="L289" s="293">
        <v>3.1235504520616444</v>
      </c>
      <c r="M289" s="293">
        <v>0.013464244258944755</v>
      </c>
      <c r="N289" s="293">
        <v>0.08623640849374352</v>
      </c>
      <c r="O289" s="293">
        <v>0.04743328693338379</v>
      </c>
      <c r="P289" s="293">
        <v>0.0527478080153285</v>
      </c>
      <c r="Q289" s="293">
        <v>0.18613687432360973</v>
      </c>
      <c r="R289" s="293">
        <v>0.020766788013612293</v>
      </c>
      <c r="S289" s="293">
        <v>0</v>
      </c>
      <c r="T289" s="293">
        <v>0</v>
      </c>
      <c r="U289" s="293">
        <v>0</v>
      </c>
      <c r="V289" s="293">
        <v>0.0028111443583833232</v>
      </c>
      <c r="W289" s="293">
        <v>0</v>
      </c>
      <c r="X289" s="293">
        <v>0</v>
      </c>
      <c r="Y289" s="293">
        <v>0</v>
      </c>
      <c r="Z289" s="293">
        <v>0</v>
      </c>
      <c r="AA289" s="293">
        <v>0</v>
      </c>
      <c r="AB289" s="68">
        <f>SUM(L289:AA289)</f>
        <v>3.5331470064586505</v>
      </c>
      <c r="AC289" s="293">
        <f>SUM(Q289:AA289)</f>
        <v>0.20971480669560533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8">
        <v>0</v>
      </c>
    </row>
    <row r="290" spans="1:35" s="304" customFormat="1" ht="15" thickBot="1">
      <c r="A290" s="141">
        <v>40412</v>
      </c>
      <c r="B290" s="142" t="s">
        <v>573</v>
      </c>
      <c r="C290" s="113" t="s">
        <v>1665</v>
      </c>
      <c r="D290" s="113">
        <v>0</v>
      </c>
      <c r="E290" s="302" t="s">
        <v>448</v>
      </c>
      <c r="F290" s="143">
        <v>0.23125</v>
      </c>
      <c r="G290" s="142" t="s">
        <v>574</v>
      </c>
      <c r="H290" s="142" t="s">
        <v>575</v>
      </c>
      <c r="I290" s="172">
        <v>2.5115</v>
      </c>
      <c r="J290" s="172">
        <v>0.822</v>
      </c>
      <c r="K290" s="172">
        <v>0.3285</v>
      </c>
      <c r="L290" s="303">
        <v>2.7122386268182113</v>
      </c>
      <c r="M290" s="303">
        <v>0.013752311118817969</v>
      </c>
      <c r="N290" s="303">
        <v>0.0800943139158066</v>
      </c>
      <c r="O290" s="303">
        <v>0.042662408878299474</v>
      </c>
      <c r="P290" s="303">
        <v>0.06960661999013623</v>
      </c>
      <c r="Q290" s="303">
        <v>0.1854701872190708</v>
      </c>
      <c r="R290" s="303">
        <v>0.017309333889248525</v>
      </c>
      <c r="S290" s="303">
        <v>0</v>
      </c>
      <c r="T290" s="303">
        <v>0</v>
      </c>
      <c r="U290" s="303">
        <v>0</v>
      </c>
      <c r="V290" s="303">
        <v>0.002760251791069643</v>
      </c>
      <c r="W290" s="303">
        <v>0</v>
      </c>
      <c r="X290" s="303">
        <v>0</v>
      </c>
      <c r="Y290" s="303">
        <v>0</v>
      </c>
      <c r="Z290" s="303">
        <v>0</v>
      </c>
      <c r="AA290" s="303">
        <v>0</v>
      </c>
      <c r="AB290" s="132">
        <f>SUM(L290:AA290)</f>
        <v>3.123894053620661</v>
      </c>
      <c r="AC290" s="303">
        <f>SUM(Q290:AA290)</f>
        <v>0.20553977289938896</v>
      </c>
      <c r="AD290" s="147">
        <v>0</v>
      </c>
      <c r="AE290" s="147">
        <v>0</v>
      </c>
      <c r="AF290" s="147">
        <v>0</v>
      </c>
      <c r="AG290" s="147">
        <v>0</v>
      </c>
      <c r="AH290" s="147">
        <v>0</v>
      </c>
      <c r="AI290" s="304">
        <v>0</v>
      </c>
    </row>
    <row r="291" spans="1:35" s="309" customFormat="1" ht="15" thickBot="1">
      <c r="A291" s="305">
        <v>40413</v>
      </c>
      <c r="B291" s="174" t="s">
        <v>449</v>
      </c>
      <c r="C291" s="306" t="s">
        <v>1355</v>
      </c>
      <c r="D291" s="365">
        <v>3</v>
      </c>
      <c r="E291" s="307" t="s">
        <v>303</v>
      </c>
      <c r="F291" s="177">
        <v>0.08333333333333333</v>
      </c>
      <c r="G291" s="178" t="s">
        <v>450</v>
      </c>
      <c r="H291" s="178" t="s">
        <v>451</v>
      </c>
      <c r="I291" s="174">
        <v>2.6209</v>
      </c>
      <c r="J291" s="174">
        <v>1.2122</v>
      </c>
      <c r="K291" s="174">
        <v>0.3541</v>
      </c>
      <c r="L291" s="308">
        <v>0.0418416138771094</v>
      </c>
      <c r="M291" s="308">
        <v>0</v>
      </c>
      <c r="N291" s="308">
        <v>0</v>
      </c>
      <c r="O291" s="308">
        <v>0</v>
      </c>
      <c r="P291" s="308">
        <v>0</v>
      </c>
      <c r="Q291" s="308">
        <v>0</v>
      </c>
      <c r="R291" s="308">
        <v>0</v>
      </c>
      <c r="S291" s="308">
        <v>0</v>
      </c>
      <c r="T291" s="308">
        <v>0</v>
      </c>
      <c r="U291" s="308">
        <v>0</v>
      </c>
      <c r="V291" s="308">
        <v>0</v>
      </c>
      <c r="W291" s="308">
        <v>0</v>
      </c>
      <c r="X291" s="308">
        <v>0</v>
      </c>
      <c r="Y291" s="308">
        <v>0</v>
      </c>
      <c r="Z291" s="308">
        <v>0</v>
      </c>
      <c r="AA291" s="308">
        <v>0</v>
      </c>
      <c r="AB291" s="132">
        <f>SUM(L291:AA291)</f>
        <v>0.0418416138771094</v>
      </c>
      <c r="AC291" s="303">
        <f>SUM(Q291:AA291)</f>
        <v>0</v>
      </c>
      <c r="AD291" s="147">
        <v>0</v>
      </c>
      <c r="AE291" s="147">
        <v>0</v>
      </c>
      <c r="AF291" s="147">
        <v>0</v>
      </c>
      <c r="AG291" s="147">
        <v>0</v>
      </c>
      <c r="AH291" s="147">
        <v>0</v>
      </c>
      <c r="AI291" s="304">
        <v>0</v>
      </c>
    </row>
    <row r="292" spans="1:35" s="18" customFormat="1" ht="15" thickBot="1">
      <c r="A292" s="94">
        <v>40417</v>
      </c>
      <c r="B292" s="85" t="s">
        <v>452</v>
      </c>
      <c r="C292" s="96" t="s">
        <v>1666</v>
      </c>
      <c r="D292" s="337">
        <v>30</v>
      </c>
      <c r="E292" s="307" t="s">
        <v>304</v>
      </c>
      <c r="F292" s="84">
        <v>0.55625</v>
      </c>
      <c r="G292" s="85" t="s">
        <v>467</v>
      </c>
      <c r="H292" s="85" t="s">
        <v>468</v>
      </c>
      <c r="I292" s="90">
        <v>2.236</v>
      </c>
      <c r="J292" s="90">
        <v>0.331</v>
      </c>
      <c r="K292" s="90">
        <v>0.303</v>
      </c>
      <c r="L292" s="293">
        <v>1.987596966040338</v>
      </c>
      <c r="M292" s="293">
        <v>0.0077103846192847075</v>
      </c>
      <c r="N292" s="293">
        <v>0.060181053976494925</v>
      </c>
      <c r="O292" s="293">
        <v>0.03452650151596581</v>
      </c>
      <c r="P292" s="293">
        <v>0</v>
      </c>
      <c r="Q292" s="293">
        <v>0.17360759493670885</v>
      </c>
      <c r="R292" s="293">
        <v>0.019159132007233272</v>
      </c>
      <c r="S292" s="293">
        <v>0</v>
      </c>
      <c r="T292" s="293">
        <v>0</v>
      </c>
      <c r="U292" s="293">
        <v>0</v>
      </c>
      <c r="V292" s="293">
        <v>0</v>
      </c>
      <c r="W292" s="293">
        <v>0</v>
      </c>
      <c r="X292" s="293">
        <v>0</v>
      </c>
      <c r="Y292" s="293">
        <v>0</v>
      </c>
      <c r="Z292" s="293">
        <v>0</v>
      </c>
      <c r="AA292" s="293">
        <v>0</v>
      </c>
      <c r="AB292" s="132">
        <f>SUM(L292:AA292)</f>
        <v>2.2827816330960258</v>
      </c>
      <c r="AC292" s="303">
        <f>SUM(Q292:AA292)</f>
        <v>0.19276672694394212</v>
      </c>
      <c r="AD292" s="147">
        <v>0</v>
      </c>
      <c r="AE292" s="147">
        <v>0</v>
      </c>
      <c r="AF292" s="147">
        <v>0</v>
      </c>
      <c r="AG292" s="147">
        <v>0</v>
      </c>
      <c r="AH292" s="147">
        <v>0</v>
      </c>
      <c r="AI292" s="304">
        <v>0</v>
      </c>
    </row>
    <row r="293" spans="1:35" s="18" customFormat="1" ht="15" thickBot="1">
      <c r="A293" s="94">
        <v>40417</v>
      </c>
      <c r="B293" s="85" t="s">
        <v>453</v>
      </c>
      <c r="C293" s="96" t="s">
        <v>1666</v>
      </c>
      <c r="D293" s="337">
        <v>20</v>
      </c>
      <c r="E293" s="307" t="s">
        <v>305</v>
      </c>
      <c r="F293" s="84">
        <v>0.5611111111111111</v>
      </c>
      <c r="G293" s="85" t="s">
        <v>467</v>
      </c>
      <c r="H293" s="85" t="s">
        <v>468</v>
      </c>
      <c r="I293" s="90">
        <v>2.228</v>
      </c>
      <c r="J293" s="90">
        <v>0.312</v>
      </c>
      <c r="K293" s="90">
        <v>0.352</v>
      </c>
      <c r="L293" s="293">
        <v>1.8645629116363767</v>
      </c>
      <c r="M293" s="293">
        <v>0.00847719667498315</v>
      </c>
      <c r="N293" s="293">
        <v>0.059480495678187556</v>
      </c>
      <c r="O293" s="293">
        <v>0.034399203036501874</v>
      </c>
      <c r="P293" s="293">
        <v>0</v>
      </c>
      <c r="Q293" s="293">
        <v>0.1671792174858979</v>
      </c>
      <c r="R293" s="293">
        <v>0.01994769791584119</v>
      </c>
      <c r="S293" s="293">
        <v>0</v>
      </c>
      <c r="T293" s="293">
        <v>0</v>
      </c>
      <c r="U293" s="293">
        <v>0</v>
      </c>
      <c r="V293" s="293">
        <v>0</v>
      </c>
      <c r="W293" s="293">
        <v>0</v>
      </c>
      <c r="X293" s="293">
        <v>0</v>
      </c>
      <c r="Y293" s="293">
        <v>0</v>
      </c>
      <c r="Z293" s="293">
        <v>0</v>
      </c>
      <c r="AA293" s="293">
        <v>0</v>
      </c>
      <c r="AB293" s="132">
        <f>SUM(L293:AA293)</f>
        <v>2.1540467224277884</v>
      </c>
      <c r="AC293" s="303">
        <f>SUM(Q293:AA293)</f>
        <v>0.1871269154017391</v>
      </c>
      <c r="AD293" s="147">
        <v>0</v>
      </c>
      <c r="AE293" s="147">
        <v>0</v>
      </c>
      <c r="AF293" s="147">
        <v>0</v>
      </c>
      <c r="AG293" s="147">
        <v>0</v>
      </c>
      <c r="AH293" s="147">
        <v>0</v>
      </c>
      <c r="AI293" s="304">
        <v>0</v>
      </c>
    </row>
    <row r="294" spans="1:35" s="18" customFormat="1" ht="15" thickBot="1">
      <c r="A294" s="94">
        <v>40417</v>
      </c>
      <c r="B294" s="85" t="s">
        <v>454</v>
      </c>
      <c r="C294" s="96" t="s">
        <v>1666</v>
      </c>
      <c r="D294" s="337">
        <v>10</v>
      </c>
      <c r="E294" s="307" t="s">
        <v>306</v>
      </c>
      <c r="F294" s="84">
        <v>0.5673611111111111</v>
      </c>
      <c r="G294" s="85" t="s">
        <v>467</v>
      </c>
      <c r="H294" s="85" t="s">
        <v>468</v>
      </c>
      <c r="I294" s="90">
        <v>2.312</v>
      </c>
      <c r="J294" s="90">
        <v>0.399</v>
      </c>
      <c r="K294" s="90">
        <v>0.354</v>
      </c>
      <c r="L294" s="293">
        <v>1.5542906490515727</v>
      </c>
      <c r="M294" s="293">
        <v>0.008138900672686505</v>
      </c>
      <c r="N294" s="293">
        <v>0.05030957719734158</v>
      </c>
      <c r="O294" s="293">
        <v>0.031418550390885404</v>
      </c>
      <c r="P294" s="293">
        <v>0</v>
      </c>
      <c r="Q294" s="293">
        <v>0.15582817649352315</v>
      </c>
      <c r="R294" s="293">
        <v>0.016486553009263796</v>
      </c>
      <c r="S294" s="293">
        <v>0</v>
      </c>
      <c r="T294" s="293">
        <v>0</v>
      </c>
      <c r="U294" s="293">
        <v>0</v>
      </c>
      <c r="V294" s="293">
        <v>0</v>
      </c>
      <c r="W294" s="293">
        <v>0</v>
      </c>
      <c r="X294" s="293">
        <v>0</v>
      </c>
      <c r="Y294" s="293">
        <v>0</v>
      </c>
      <c r="Z294" s="293">
        <v>0</v>
      </c>
      <c r="AA294" s="293">
        <v>0</v>
      </c>
      <c r="AB294" s="132">
        <f>SUM(L294:AA294)</f>
        <v>1.816472406815273</v>
      </c>
      <c r="AC294" s="303">
        <f>SUM(Q294:AA294)</f>
        <v>0.17231472950278695</v>
      </c>
      <c r="AD294" s="147">
        <v>0</v>
      </c>
      <c r="AE294" s="147">
        <v>0</v>
      </c>
      <c r="AF294" s="147">
        <v>0</v>
      </c>
      <c r="AG294" s="147">
        <v>0</v>
      </c>
      <c r="AH294" s="147">
        <v>0</v>
      </c>
      <c r="AI294" s="304">
        <v>0</v>
      </c>
    </row>
    <row r="295" spans="1:35" s="18" customFormat="1" ht="15" thickBot="1">
      <c r="A295" s="94">
        <v>40417</v>
      </c>
      <c r="B295" s="85" t="s">
        <v>455</v>
      </c>
      <c r="C295" s="96" t="s">
        <v>1666</v>
      </c>
      <c r="D295" s="337">
        <v>0</v>
      </c>
      <c r="E295" s="307" t="s">
        <v>307</v>
      </c>
      <c r="F295" s="84">
        <v>0.5736111111111112</v>
      </c>
      <c r="G295" s="85" t="s">
        <v>467</v>
      </c>
      <c r="H295" s="85" t="s">
        <v>468</v>
      </c>
      <c r="I295" s="112">
        <v>2.449</v>
      </c>
      <c r="J295" s="112">
        <v>0.545</v>
      </c>
      <c r="K295" s="112">
        <v>0.328</v>
      </c>
      <c r="L295" s="293">
        <v>1.9290396081212409</v>
      </c>
      <c r="M295" s="293">
        <v>0.009613987165007574</v>
      </c>
      <c r="N295" s="293">
        <v>0.05695768654952329</v>
      </c>
      <c r="O295" s="293">
        <v>0.03198898607061873</v>
      </c>
      <c r="P295" s="293">
        <v>0.059776175592502125</v>
      </c>
      <c r="Q295" s="293">
        <v>0.19472513691505286</v>
      </c>
      <c r="R295" s="293">
        <v>0.021290934066929803</v>
      </c>
      <c r="S295" s="293">
        <v>0</v>
      </c>
      <c r="T295" s="293">
        <v>0</v>
      </c>
      <c r="U295" s="293">
        <v>0</v>
      </c>
      <c r="V295" s="293">
        <v>0</v>
      </c>
      <c r="W295" s="293">
        <v>0</v>
      </c>
      <c r="X295" s="293">
        <v>0</v>
      </c>
      <c r="Y295" s="293">
        <v>0</v>
      </c>
      <c r="Z295" s="293">
        <v>0</v>
      </c>
      <c r="AA295" s="293">
        <v>0</v>
      </c>
      <c r="AB295" s="132">
        <f>SUM(L295:AA295)</f>
        <v>2.303392514480875</v>
      </c>
      <c r="AC295" s="303">
        <f>SUM(Q295:AA295)</f>
        <v>0.21601607098198267</v>
      </c>
      <c r="AD295" s="147">
        <v>0</v>
      </c>
      <c r="AE295" s="147">
        <v>0</v>
      </c>
      <c r="AF295" s="147">
        <v>0</v>
      </c>
      <c r="AG295" s="147">
        <v>0</v>
      </c>
      <c r="AH295" s="147">
        <v>0</v>
      </c>
      <c r="AI295" s="304">
        <v>0</v>
      </c>
    </row>
    <row r="296" spans="1:35" s="18" customFormat="1" ht="15" thickBot="1">
      <c r="A296" s="94">
        <v>40417</v>
      </c>
      <c r="B296" s="85" t="s">
        <v>459</v>
      </c>
      <c r="C296" s="96" t="s">
        <v>1684</v>
      </c>
      <c r="D296" s="96">
        <v>30</v>
      </c>
      <c r="E296" s="159" t="s">
        <v>311</v>
      </c>
      <c r="F296" s="84">
        <v>0.6895833333333333</v>
      </c>
      <c r="G296" s="85" t="s">
        <v>469</v>
      </c>
      <c r="H296" s="85" t="s">
        <v>470</v>
      </c>
      <c r="I296" s="90">
        <v>2.23</v>
      </c>
      <c r="J296" s="90">
        <v>0.287</v>
      </c>
      <c r="K296" s="90">
        <v>0.325</v>
      </c>
      <c r="L296" s="293">
        <v>0.6383270958083833</v>
      </c>
      <c r="M296" s="293">
        <v>0</v>
      </c>
      <c r="N296" s="293">
        <v>0</v>
      </c>
      <c r="O296" s="293">
        <v>0</v>
      </c>
      <c r="P296" s="293">
        <v>0</v>
      </c>
      <c r="Q296" s="293">
        <v>0.09293578610916772</v>
      </c>
      <c r="R296" s="293">
        <v>0</v>
      </c>
      <c r="S296" s="293">
        <v>0</v>
      </c>
      <c r="T296" s="293">
        <v>0</v>
      </c>
      <c r="U296" s="293">
        <v>0</v>
      </c>
      <c r="V296" s="293">
        <v>0</v>
      </c>
      <c r="W296" s="293">
        <v>0</v>
      </c>
      <c r="X296" s="293">
        <v>0</v>
      </c>
      <c r="Y296" s="293">
        <v>0</v>
      </c>
      <c r="Z296" s="293">
        <v>0</v>
      </c>
      <c r="AA296" s="293">
        <v>0</v>
      </c>
      <c r="AB296" s="132">
        <f>SUM(L296:AA296)</f>
        <v>0.7312628819175511</v>
      </c>
      <c r="AC296" s="303">
        <f>SUM(Q296:AA296)</f>
        <v>0.09293578610916772</v>
      </c>
      <c r="AD296" s="147">
        <v>0</v>
      </c>
      <c r="AE296" s="147">
        <v>0</v>
      </c>
      <c r="AF296" s="147">
        <v>0</v>
      </c>
      <c r="AG296" s="147">
        <v>0</v>
      </c>
      <c r="AH296" s="147">
        <v>0</v>
      </c>
      <c r="AI296" s="304">
        <v>0</v>
      </c>
    </row>
    <row r="297" spans="1:35" s="18" customFormat="1" ht="15" thickBot="1">
      <c r="A297" s="94">
        <v>40417</v>
      </c>
      <c r="B297" s="85" t="s">
        <v>460</v>
      </c>
      <c r="C297" s="96" t="s">
        <v>1667</v>
      </c>
      <c r="D297" s="96">
        <v>20</v>
      </c>
      <c r="E297" s="159" t="s">
        <v>312</v>
      </c>
      <c r="F297" s="84">
        <v>0.6951388888888889</v>
      </c>
      <c r="G297" s="85" t="s">
        <v>469</v>
      </c>
      <c r="H297" s="85" t="s">
        <v>470</v>
      </c>
      <c r="I297" s="90">
        <v>2.27</v>
      </c>
      <c r="J297" s="90">
        <v>0.312</v>
      </c>
      <c r="K297" s="90">
        <v>0.324</v>
      </c>
      <c r="L297" s="293">
        <v>1.4776860227764006</v>
      </c>
      <c r="M297" s="293">
        <v>0.006214668395965699</v>
      </c>
      <c r="N297" s="293">
        <v>0.045999354249095674</v>
      </c>
      <c r="O297" s="293">
        <v>0.02672847816212726</v>
      </c>
      <c r="P297" s="293">
        <v>0.05116563510695934</v>
      </c>
      <c r="Q297" s="293">
        <v>0.13477583794793044</v>
      </c>
      <c r="R297" s="293">
        <v>0.01472469237826899</v>
      </c>
      <c r="S297" s="293">
        <v>0</v>
      </c>
      <c r="T297" s="293">
        <v>0</v>
      </c>
      <c r="U297" s="293">
        <v>0</v>
      </c>
      <c r="V297" s="293">
        <v>0</v>
      </c>
      <c r="W297" s="293">
        <v>0</v>
      </c>
      <c r="X297" s="293">
        <v>0</v>
      </c>
      <c r="Y297" s="293">
        <v>0</v>
      </c>
      <c r="Z297" s="293">
        <v>0</v>
      </c>
      <c r="AA297" s="293">
        <v>0</v>
      </c>
      <c r="AB297" s="132">
        <f>SUM(L297:AA297)</f>
        <v>1.757294689016748</v>
      </c>
      <c r="AC297" s="303">
        <f>SUM(Q297:AA297)</f>
        <v>0.14950053032619942</v>
      </c>
      <c r="AD297" s="147">
        <v>0</v>
      </c>
      <c r="AE297" s="147">
        <v>0</v>
      </c>
      <c r="AF297" s="147">
        <v>0</v>
      </c>
      <c r="AG297" s="147">
        <v>0</v>
      </c>
      <c r="AH297" s="147">
        <v>0</v>
      </c>
      <c r="AI297" s="304">
        <v>0</v>
      </c>
    </row>
    <row r="298" spans="1:35" s="18" customFormat="1" ht="15" thickBot="1">
      <c r="A298" s="94">
        <v>40417</v>
      </c>
      <c r="B298" s="85" t="s">
        <v>461</v>
      </c>
      <c r="C298" s="96" t="s">
        <v>1667</v>
      </c>
      <c r="D298" s="96">
        <v>0</v>
      </c>
      <c r="E298" s="159" t="s">
        <v>313</v>
      </c>
      <c r="F298" s="84">
        <v>0.7048611111111112</v>
      </c>
      <c r="G298" s="85" t="s">
        <v>469</v>
      </c>
      <c r="H298" s="85" t="s">
        <v>470</v>
      </c>
      <c r="I298" s="90">
        <v>2.493</v>
      </c>
      <c r="J298" s="90">
        <v>0.573</v>
      </c>
      <c r="K298" s="90">
        <v>0.347</v>
      </c>
      <c r="L298" s="293">
        <v>1.2303373709346068</v>
      </c>
      <c r="M298" s="293">
        <v>0.0065164127602429685</v>
      </c>
      <c r="N298" s="293">
        <v>0.037008306430813834</v>
      </c>
      <c r="O298" s="293">
        <v>0.023887658635931095</v>
      </c>
      <c r="P298" s="293">
        <v>0</v>
      </c>
      <c r="Q298" s="293">
        <v>0.14552076127308347</v>
      </c>
      <c r="R298" s="293">
        <v>0.01760137721989576</v>
      </c>
      <c r="S298" s="293">
        <v>0</v>
      </c>
      <c r="T298" s="293">
        <v>0</v>
      </c>
      <c r="U298" s="293">
        <v>0</v>
      </c>
      <c r="V298" s="293">
        <v>0</v>
      </c>
      <c r="W298" s="293">
        <v>0</v>
      </c>
      <c r="X298" s="293">
        <v>0</v>
      </c>
      <c r="Y298" s="293">
        <v>0</v>
      </c>
      <c r="Z298" s="293">
        <v>0</v>
      </c>
      <c r="AA298" s="293">
        <v>0</v>
      </c>
      <c r="AB298" s="132">
        <f>SUM(L298:AA298)</f>
        <v>1.460871887254574</v>
      </c>
      <c r="AC298" s="303">
        <f>SUM(Q298:AA298)</f>
        <v>0.16312213849297924</v>
      </c>
      <c r="AD298" s="147">
        <v>0</v>
      </c>
      <c r="AE298" s="147">
        <v>0</v>
      </c>
      <c r="AF298" s="147">
        <v>0</v>
      </c>
      <c r="AG298" s="147">
        <v>0</v>
      </c>
      <c r="AH298" s="147">
        <v>0</v>
      </c>
      <c r="AI298" s="304">
        <v>0</v>
      </c>
    </row>
    <row r="299" spans="1:35" s="18" customFormat="1" ht="15" thickBot="1">
      <c r="A299" s="94">
        <v>40417</v>
      </c>
      <c r="B299" s="85" t="s">
        <v>463</v>
      </c>
      <c r="C299" s="96" t="s">
        <v>1668</v>
      </c>
      <c r="D299" s="96">
        <v>30</v>
      </c>
      <c r="E299" s="159" t="s">
        <v>315</v>
      </c>
      <c r="F299" s="84">
        <v>0.8020833333333334</v>
      </c>
      <c r="G299" s="85" t="s">
        <v>471</v>
      </c>
      <c r="H299" s="85" t="s">
        <v>472</v>
      </c>
      <c r="I299" s="90">
        <v>2.1772</v>
      </c>
      <c r="J299" s="90">
        <v>0.2171</v>
      </c>
      <c r="K299" s="90">
        <v>0.3236</v>
      </c>
      <c r="L299" s="293">
        <v>0.5208913355083232</v>
      </c>
      <c r="M299" s="293">
        <v>0</v>
      </c>
      <c r="N299" s="293">
        <v>0</v>
      </c>
      <c r="O299" s="293">
        <v>0</v>
      </c>
      <c r="P299" s="293">
        <v>0</v>
      </c>
      <c r="Q299" s="293">
        <v>0.06845120943399544</v>
      </c>
      <c r="R299" s="293">
        <v>0</v>
      </c>
      <c r="S299" s="293">
        <v>0</v>
      </c>
      <c r="T299" s="293">
        <v>0</v>
      </c>
      <c r="U299" s="293">
        <v>0</v>
      </c>
      <c r="V299" s="293">
        <v>0</v>
      </c>
      <c r="W299" s="293">
        <v>0</v>
      </c>
      <c r="X299" s="293">
        <v>0</v>
      </c>
      <c r="Y299" s="293">
        <v>0</v>
      </c>
      <c r="Z299" s="293">
        <v>0</v>
      </c>
      <c r="AA299" s="293">
        <v>0</v>
      </c>
      <c r="AB299" s="132">
        <f>SUM(L299:AA299)</f>
        <v>0.5893425449423186</v>
      </c>
      <c r="AC299" s="303">
        <f>SUM(Q299:AA299)</f>
        <v>0.06845120943399544</v>
      </c>
      <c r="AD299" s="147">
        <v>0</v>
      </c>
      <c r="AE299" s="147">
        <v>0</v>
      </c>
      <c r="AF299" s="147">
        <v>0</v>
      </c>
      <c r="AG299" s="147">
        <v>0</v>
      </c>
      <c r="AH299" s="147">
        <v>0</v>
      </c>
      <c r="AI299" s="304">
        <v>0</v>
      </c>
    </row>
    <row r="300" spans="1:35" s="18" customFormat="1" ht="15" thickBot="1">
      <c r="A300" s="94">
        <v>40417</v>
      </c>
      <c r="B300" s="85" t="s">
        <v>464</v>
      </c>
      <c r="C300" s="96" t="s">
        <v>1668</v>
      </c>
      <c r="D300" s="96">
        <v>20</v>
      </c>
      <c r="E300" s="159" t="s">
        <v>316</v>
      </c>
      <c r="F300" s="84">
        <v>0.80625</v>
      </c>
      <c r="G300" s="85" t="s">
        <v>471</v>
      </c>
      <c r="H300" s="85" t="s">
        <v>472</v>
      </c>
      <c r="I300" s="90">
        <v>2.1824</v>
      </c>
      <c r="J300" s="90">
        <v>0.2188</v>
      </c>
      <c r="K300" s="90">
        <v>0.3171</v>
      </c>
      <c r="L300" s="293">
        <v>0.5407691234503926</v>
      </c>
      <c r="M300" s="293">
        <v>0</v>
      </c>
      <c r="N300" s="293">
        <v>0</v>
      </c>
      <c r="O300" s="293">
        <v>0</v>
      </c>
      <c r="P300" s="293">
        <v>0</v>
      </c>
      <c r="Q300" s="293">
        <v>0.07673818346871168</v>
      </c>
      <c r="R300" s="293">
        <v>0</v>
      </c>
      <c r="S300" s="293">
        <v>0</v>
      </c>
      <c r="T300" s="293">
        <v>0</v>
      </c>
      <c r="U300" s="293">
        <v>0</v>
      </c>
      <c r="V300" s="293">
        <v>0</v>
      </c>
      <c r="W300" s="293">
        <v>0</v>
      </c>
      <c r="X300" s="293">
        <v>0</v>
      </c>
      <c r="Y300" s="293">
        <v>0</v>
      </c>
      <c r="Z300" s="293">
        <v>0</v>
      </c>
      <c r="AA300" s="293">
        <v>0</v>
      </c>
      <c r="AB300" s="132">
        <f>SUM(L300:AA300)</f>
        <v>0.6175073069191043</v>
      </c>
      <c r="AC300" s="303">
        <f>SUM(Q300:AA300)</f>
        <v>0.07673818346871168</v>
      </c>
      <c r="AD300" s="147">
        <v>0</v>
      </c>
      <c r="AE300" s="147">
        <v>0</v>
      </c>
      <c r="AF300" s="147">
        <v>0</v>
      </c>
      <c r="AG300" s="147">
        <v>0</v>
      </c>
      <c r="AH300" s="147">
        <v>0</v>
      </c>
      <c r="AI300" s="304">
        <v>0</v>
      </c>
    </row>
    <row r="301" spans="1:35" s="18" customFormat="1" ht="15" thickBot="1">
      <c r="A301" s="94">
        <v>40417</v>
      </c>
      <c r="B301" s="85" t="s">
        <v>465</v>
      </c>
      <c r="C301" s="96" t="s">
        <v>1668</v>
      </c>
      <c r="D301" s="96">
        <v>10</v>
      </c>
      <c r="E301" s="159" t="s">
        <v>317</v>
      </c>
      <c r="F301" s="84">
        <v>0.8104166666666667</v>
      </c>
      <c r="G301" s="85" t="s">
        <v>471</v>
      </c>
      <c r="H301" s="85" t="s">
        <v>472</v>
      </c>
      <c r="I301" s="90">
        <v>2.2221</v>
      </c>
      <c r="J301" s="90">
        <v>0.2244</v>
      </c>
      <c r="K301" s="90">
        <v>0.3237</v>
      </c>
      <c r="L301" s="293">
        <v>1.7620516516686515</v>
      </c>
      <c r="M301" s="293">
        <v>0.0066203214178128305</v>
      </c>
      <c r="N301" s="293">
        <v>0.05039110753486002</v>
      </c>
      <c r="O301" s="293">
        <v>0.03208739620841007</v>
      </c>
      <c r="P301" s="293">
        <v>0.0486421927091652</v>
      </c>
      <c r="Q301" s="293">
        <v>0.1711135777108074</v>
      </c>
      <c r="R301" s="293">
        <v>0.01791977750716447</v>
      </c>
      <c r="S301" s="293">
        <v>0</v>
      </c>
      <c r="T301" s="293">
        <v>0</v>
      </c>
      <c r="U301" s="293">
        <v>0</v>
      </c>
      <c r="V301" s="293">
        <v>0</v>
      </c>
      <c r="W301" s="293">
        <v>0</v>
      </c>
      <c r="X301" s="293">
        <v>0</v>
      </c>
      <c r="Y301" s="293">
        <v>0</v>
      </c>
      <c r="Z301" s="293">
        <v>0</v>
      </c>
      <c r="AA301" s="293">
        <v>0</v>
      </c>
      <c r="AB301" s="132">
        <f>SUM(L301:AA301)</f>
        <v>2.0888260247568713</v>
      </c>
      <c r="AC301" s="303">
        <f>SUM(Q301:AA301)</f>
        <v>0.18903335521797188</v>
      </c>
      <c r="AD301" s="147">
        <v>0</v>
      </c>
      <c r="AE301" s="147">
        <v>0</v>
      </c>
      <c r="AF301" s="147">
        <v>0</v>
      </c>
      <c r="AG301" s="147">
        <v>0</v>
      </c>
      <c r="AH301" s="147">
        <v>0</v>
      </c>
      <c r="AI301" s="304">
        <v>0</v>
      </c>
    </row>
    <row r="302" spans="1:35" s="18" customFormat="1" ht="15" thickBot="1">
      <c r="A302" s="94">
        <v>40417</v>
      </c>
      <c r="B302" s="85" t="s">
        <v>466</v>
      </c>
      <c r="C302" s="96" t="s">
        <v>1668</v>
      </c>
      <c r="D302" s="96">
        <v>0</v>
      </c>
      <c r="E302" s="159" t="s">
        <v>318</v>
      </c>
      <c r="F302" s="84">
        <v>0.8145833333333333</v>
      </c>
      <c r="G302" s="85" t="s">
        <v>471</v>
      </c>
      <c r="H302" s="85" t="s">
        <v>472</v>
      </c>
      <c r="I302" s="90">
        <v>2.4382</v>
      </c>
      <c r="J302" s="90">
        <v>0.3815</v>
      </c>
      <c r="K302" s="90">
        <v>0.3394</v>
      </c>
      <c r="L302" s="293">
        <v>1.6469777257958431</v>
      </c>
      <c r="M302" s="293">
        <v>0.006602639869045088</v>
      </c>
      <c r="N302" s="293">
        <v>0.05413969348242149</v>
      </c>
      <c r="O302" s="293">
        <v>0.02965327609825575</v>
      </c>
      <c r="P302" s="293">
        <v>0.05275274842117236</v>
      </c>
      <c r="Q302" s="293">
        <v>0.1674665930962208</v>
      </c>
      <c r="R302" s="293">
        <v>0.017236801233760497</v>
      </c>
      <c r="S302" s="293">
        <v>0</v>
      </c>
      <c r="T302" s="293">
        <v>0</v>
      </c>
      <c r="U302" s="293">
        <v>0</v>
      </c>
      <c r="V302" s="293">
        <v>0</v>
      </c>
      <c r="W302" s="293">
        <v>0</v>
      </c>
      <c r="X302" s="293">
        <v>0</v>
      </c>
      <c r="Y302" s="293">
        <v>0</v>
      </c>
      <c r="Z302" s="293">
        <v>0</v>
      </c>
      <c r="AA302" s="293">
        <v>0</v>
      </c>
      <c r="AB302" s="132">
        <f>SUM(L302:AA302)</f>
        <v>1.974829477996719</v>
      </c>
      <c r="AC302" s="303">
        <f>SUM(Q302:AA302)</f>
        <v>0.1847033943299813</v>
      </c>
      <c r="AD302" s="147">
        <v>0</v>
      </c>
      <c r="AE302" s="147">
        <v>0</v>
      </c>
      <c r="AF302" s="147">
        <v>0</v>
      </c>
      <c r="AG302" s="147">
        <v>0</v>
      </c>
      <c r="AH302" s="147">
        <v>0</v>
      </c>
      <c r="AI302" s="304">
        <v>0</v>
      </c>
    </row>
    <row r="303" spans="1:35" s="18" customFormat="1" ht="15" thickBot="1">
      <c r="A303" s="94">
        <v>40421</v>
      </c>
      <c r="B303" s="85" t="s">
        <v>499</v>
      </c>
      <c r="C303" s="96" t="s">
        <v>1673</v>
      </c>
      <c r="D303" s="96">
        <v>0</v>
      </c>
      <c r="E303" s="159" t="s">
        <v>137</v>
      </c>
      <c r="F303" s="66">
        <v>0</v>
      </c>
      <c r="G303" s="85" t="s">
        <v>287</v>
      </c>
      <c r="H303" s="85" t="s">
        <v>288</v>
      </c>
      <c r="I303" s="40">
        <v>2.6518</v>
      </c>
      <c r="J303" s="40">
        <v>0.9614</v>
      </c>
      <c r="K303" s="40">
        <v>0.3603</v>
      </c>
      <c r="L303" s="293">
        <v>1.5433352658215949</v>
      </c>
      <c r="M303" s="293">
        <v>0.01333769448927469</v>
      </c>
      <c r="N303" s="293">
        <v>0.05789982920982122</v>
      </c>
      <c r="O303" s="293">
        <v>0.03184335876905721</v>
      </c>
      <c r="P303" s="293">
        <v>0</v>
      </c>
      <c r="Q303" s="293">
        <v>0.1864871630881681</v>
      </c>
      <c r="R303" s="293">
        <v>0.028748286888990403</v>
      </c>
      <c r="S303" s="293">
        <v>0</v>
      </c>
      <c r="T303" s="293">
        <v>0</v>
      </c>
      <c r="U303" s="293">
        <v>0</v>
      </c>
      <c r="V303" s="293">
        <v>0</v>
      </c>
      <c r="W303" s="293">
        <v>0</v>
      </c>
      <c r="X303" s="293">
        <v>0</v>
      </c>
      <c r="Y303" s="293">
        <v>0</v>
      </c>
      <c r="Z303" s="293">
        <v>0</v>
      </c>
      <c r="AA303" s="293">
        <v>0</v>
      </c>
      <c r="AB303" s="116">
        <f>SUM(L303:AA303)</f>
        <v>1.8616515982669064</v>
      </c>
      <c r="AC303" s="311">
        <f>SUM(Q303:AA303)</f>
        <v>0.2152354499771585</v>
      </c>
      <c r="AD303" s="147">
        <v>0</v>
      </c>
      <c r="AE303" s="147">
        <v>0</v>
      </c>
      <c r="AF303" s="147">
        <v>0</v>
      </c>
      <c r="AG303" s="147">
        <v>0</v>
      </c>
      <c r="AH303" s="147">
        <v>0</v>
      </c>
      <c r="AI303" s="304">
        <v>0</v>
      </c>
    </row>
    <row r="304" spans="1:35" s="18" customFormat="1" ht="15" thickBot="1">
      <c r="A304" s="94">
        <v>40421</v>
      </c>
      <c r="B304" s="93" t="s">
        <v>473</v>
      </c>
      <c r="C304" s="96" t="s">
        <v>1669</v>
      </c>
      <c r="D304" s="96">
        <v>30</v>
      </c>
      <c r="E304" s="159" t="s">
        <v>356</v>
      </c>
      <c r="F304" s="84">
        <v>0.15138888888888888</v>
      </c>
      <c r="G304" s="85" t="s">
        <v>501</v>
      </c>
      <c r="H304" s="85" t="s">
        <v>502</v>
      </c>
      <c r="I304" s="90">
        <v>2.2176</v>
      </c>
      <c r="J304" s="90">
        <v>0.2691</v>
      </c>
      <c r="K304" s="39">
        <v>0.3369</v>
      </c>
      <c r="L304" s="293">
        <v>2.03716152698949</v>
      </c>
      <c r="M304" s="293">
        <v>0.009492440681080853</v>
      </c>
      <c r="N304" s="293">
        <v>0.05312974887087312</v>
      </c>
      <c r="O304" s="293">
        <v>0.030459567008997674</v>
      </c>
      <c r="P304" s="293">
        <v>0</v>
      </c>
      <c r="Q304" s="293">
        <v>0.1491583104074261</v>
      </c>
      <c r="R304" s="293">
        <v>0.02067943031459959</v>
      </c>
      <c r="S304" s="293">
        <v>0</v>
      </c>
      <c r="T304" s="293">
        <v>0</v>
      </c>
      <c r="U304" s="293">
        <v>0</v>
      </c>
      <c r="V304" s="293">
        <v>0</v>
      </c>
      <c r="W304" s="293">
        <v>0</v>
      </c>
      <c r="X304" s="293">
        <v>0</v>
      </c>
      <c r="Y304" s="293">
        <v>0</v>
      </c>
      <c r="Z304" s="293">
        <v>0</v>
      </c>
      <c r="AA304" s="293">
        <v>0</v>
      </c>
      <c r="AB304" s="116">
        <f>SUM(L304:AA304)</f>
        <v>2.300081024272467</v>
      </c>
      <c r="AC304" s="311">
        <f>SUM(Q304:AA304)</f>
        <v>0.1698377407220257</v>
      </c>
      <c r="AD304" s="147">
        <v>0</v>
      </c>
      <c r="AE304" s="147">
        <v>0</v>
      </c>
      <c r="AF304" s="147">
        <v>0</v>
      </c>
      <c r="AG304" s="147">
        <v>0</v>
      </c>
      <c r="AH304" s="147">
        <v>0</v>
      </c>
      <c r="AI304" s="304">
        <v>0</v>
      </c>
    </row>
    <row r="305" spans="1:35" s="18" customFormat="1" ht="15" thickBot="1">
      <c r="A305" s="94">
        <v>40421</v>
      </c>
      <c r="B305" s="85" t="s">
        <v>474</v>
      </c>
      <c r="C305" s="96" t="s">
        <v>1669</v>
      </c>
      <c r="D305" s="96">
        <v>20</v>
      </c>
      <c r="E305" s="159" t="s">
        <v>357</v>
      </c>
      <c r="F305" s="84">
        <v>0.15833333333333333</v>
      </c>
      <c r="G305" s="85" t="s">
        <v>501</v>
      </c>
      <c r="H305" s="85" t="s">
        <v>502</v>
      </c>
      <c r="I305" s="90">
        <v>2.2243</v>
      </c>
      <c r="J305" s="90">
        <v>0.3162</v>
      </c>
      <c r="K305" s="90">
        <v>0.3454</v>
      </c>
      <c r="L305" s="293">
        <v>2.4255453126318454</v>
      </c>
      <c r="M305" s="293">
        <v>0.008632604843473125</v>
      </c>
      <c r="N305" s="293">
        <v>0.06277803560880939</v>
      </c>
      <c r="O305" s="293">
        <v>0.039063370179731674</v>
      </c>
      <c r="P305" s="293">
        <v>0</v>
      </c>
      <c r="Q305" s="293">
        <v>0.19808582694659643</v>
      </c>
      <c r="R305" s="293">
        <v>0.021817287067818113</v>
      </c>
      <c r="S305" s="293">
        <v>0</v>
      </c>
      <c r="T305" s="293">
        <v>0</v>
      </c>
      <c r="U305" s="293">
        <v>0</v>
      </c>
      <c r="V305" s="293">
        <v>0</v>
      </c>
      <c r="W305" s="293">
        <v>0</v>
      </c>
      <c r="X305" s="293">
        <v>0</v>
      </c>
      <c r="Y305" s="293">
        <v>0</v>
      </c>
      <c r="Z305" s="293">
        <v>0</v>
      </c>
      <c r="AA305" s="293">
        <v>0</v>
      </c>
      <c r="AB305" s="116">
        <f>SUM(L305:AA305)</f>
        <v>2.755922437278274</v>
      </c>
      <c r="AC305" s="311">
        <f>SUM(Q305:AA305)</f>
        <v>0.21990311401441454</v>
      </c>
      <c r="AD305" s="147">
        <v>0</v>
      </c>
      <c r="AE305" s="147">
        <v>0</v>
      </c>
      <c r="AF305" s="147">
        <v>0</v>
      </c>
      <c r="AG305" s="147">
        <v>0</v>
      </c>
      <c r="AH305" s="147">
        <v>0</v>
      </c>
      <c r="AI305" s="304">
        <v>0</v>
      </c>
    </row>
    <row r="306" spans="1:35" s="18" customFormat="1" ht="15" thickBot="1">
      <c r="A306" s="94">
        <v>40421</v>
      </c>
      <c r="B306" s="85" t="s">
        <v>475</v>
      </c>
      <c r="C306" s="96" t="s">
        <v>1669</v>
      </c>
      <c r="D306" s="96">
        <v>10</v>
      </c>
      <c r="E306" s="159" t="s">
        <v>358</v>
      </c>
      <c r="F306" s="84">
        <v>0.1625</v>
      </c>
      <c r="G306" s="85" t="s">
        <v>501</v>
      </c>
      <c r="H306" s="85" t="s">
        <v>502</v>
      </c>
      <c r="I306" s="90">
        <v>2.3578</v>
      </c>
      <c r="J306" s="90">
        <v>0.4557</v>
      </c>
      <c r="K306" s="40">
        <v>0.3516</v>
      </c>
      <c r="L306" s="293">
        <v>2.1387684136995873</v>
      </c>
      <c r="M306" s="293">
        <v>0.010164516261582397</v>
      </c>
      <c r="N306" s="293">
        <v>0.05445421486244941</v>
      </c>
      <c r="O306" s="293">
        <v>0.03726989295913546</v>
      </c>
      <c r="P306" s="293">
        <v>0</v>
      </c>
      <c r="Q306" s="293">
        <v>0.19049056487419833</v>
      </c>
      <c r="R306" s="293">
        <v>0.027593364578194376</v>
      </c>
      <c r="S306" s="293">
        <v>0</v>
      </c>
      <c r="T306" s="293">
        <v>0</v>
      </c>
      <c r="U306" s="293">
        <v>0</v>
      </c>
      <c r="V306" s="293">
        <v>0</v>
      </c>
      <c r="W306" s="293">
        <v>0</v>
      </c>
      <c r="X306" s="293">
        <v>0</v>
      </c>
      <c r="Y306" s="293">
        <v>0</v>
      </c>
      <c r="Z306" s="293">
        <v>0</v>
      </c>
      <c r="AA306" s="293">
        <v>0</v>
      </c>
      <c r="AB306" s="116">
        <f>SUM(L306:AA306)</f>
        <v>2.458740967235147</v>
      </c>
      <c r="AC306" s="311">
        <f>SUM(Q306:AA306)</f>
        <v>0.2180839294523927</v>
      </c>
      <c r="AD306" s="147">
        <v>0</v>
      </c>
      <c r="AE306" s="147">
        <v>0</v>
      </c>
      <c r="AF306" s="147">
        <v>0</v>
      </c>
      <c r="AG306" s="147">
        <v>0</v>
      </c>
      <c r="AH306" s="147">
        <v>0</v>
      </c>
      <c r="AI306" s="304">
        <v>0</v>
      </c>
    </row>
    <row r="307" spans="1:35" s="18" customFormat="1" ht="15" thickBot="1">
      <c r="A307" s="94">
        <v>40421</v>
      </c>
      <c r="B307" s="85" t="s">
        <v>476</v>
      </c>
      <c r="C307" s="96" t="s">
        <v>1669</v>
      </c>
      <c r="D307" s="96">
        <v>0</v>
      </c>
      <c r="E307" s="159" t="s">
        <v>359</v>
      </c>
      <c r="F307" s="84">
        <v>0.1673611111111111</v>
      </c>
      <c r="G307" s="85" t="s">
        <v>501</v>
      </c>
      <c r="H307" s="85" t="s">
        <v>502</v>
      </c>
      <c r="I307" s="90">
        <v>2.5236</v>
      </c>
      <c r="J307" s="90">
        <v>0.721</v>
      </c>
      <c r="K307" s="40">
        <v>0.3638</v>
      </c>
      <c r="L307" s="293">
        <v>2.4524349238829224</v>
      </c>
      <c r="M307" s="293">
        <v>0.007168784029038112</v>
      </c>
      <c r="N307" s="293">
        <v>0.05883276864624196</v>
      </c>
      <c r="O307" s="293">
        <v>0.03231029855580634</v>
      </c>
      <c r="P307" s="293">
        <v>0</v>
      </c>
      <c r="Q307" s="293">
        <v>0.21427068105056207</v>
      </c>
      <c r="R307" s="293">
        <v>0.02189198215455966</v>
      </c>
      <c r="S307" s="293">
        <v>0</v>
      </c>
      <c r="T307" s="293">
        <v>0</v>
      </c>
      <c r="U307" s="293">
        <v>0</v>
      </c>
      <c r="V307" s="293">
        <v>0</v>
      </c>
      <c r="W307" s="293">
        <v>0</v>
      </c>
      <c r="X307" s="293">
        <v>0</v>
      </c>
      <c r="Y307" s="293">
        <v>0</v>
      </c>
      <c r="Z307" s="293">
        <v>0</v>
      </c>
      <c r="AA307" s="293">
        <v>0</v>
      </c>
      <c r="AB307" s="116">
        <f>SUM(L307:AA307)</f>
        <v>2.7869094383191304</v>
      </c>
      <c r="AC307" s="311">
        <f>SUM(Q307:AA307)</f>
        <v>0.23616266320512175</v>
      </c>
      <c r="AD307" s="147">
        <v>0</v>
      </c>
      <c r="AE307" s="147">
        <v>0</v>
      </c>
      <c r="AF307" s="147">
        <v>0</v>
      </c>
      <c r="AG307" s="147">
        <v>0</v>
      </c>
      <c r="AH307" s="147">
        <v>0</v>
      </c>
      <c r="AI307" s="304">
        <v>0</v>
      </c>
    </row>
    <row r="308" spans="1:35" s="18" customFormat="1" ht="15" thickBot="1">
      <c r="A308" s="94">
        <v>40421</v>
      </c>
      <c r="B308" s="93" t="s">
        <v>477</v>
      </c>
      <c r="C308" s="96" t="s">
        <v>1670</v>
      </c>
      <c r="D308" s="96">
        <v>30</v>
      </c>
      <c r="E308" s="159" t="s">
        <v>360</v>
      </c>
      <c r="F308" s="84">
        <v>0.2652777777777778</v>
      </c>
      <c r="G308" s="85" t="s">
        <v>503</v>
      </c>
      <c r="H308" s="85" t="s">
        <v>504</v>
      </c>
      <c r="I308" s="90">
        <v>2.2073834516129027</v>
      </c>
      <c r="J308" s="90">
        <v>0.25480793548387093</v>
      </c>
      <c r="K308" s="39">
        <v>0.30000938709677416</v>
      </c>
      <c r="L308" s="293">
        <v>1.4816511108363946</v>
      </c>
      <c r="M308" s="293">
        <v>0.007115357445606103</v>
      </c>
      <c r="N308" s="293">
        <v>0.04825537757841199</v>
      </c>
      <c r="O308" s="293">
        <v>0.028217275360271264</v>
      </c>
      <c r="P308" s="293">
        <v>0</v>
      </c>
      <c r="Q308" s="293">
        <v>0.14377391993576744</v>
      </c>
      <c r="R308" s="293">
        <v>0.021052888920913667</v>
      </c>
      <c r="S308" s="293">
        <v>0</v>
      </c>
      <c r="T308" s="293">
        <v>0</v>
      </c>
      <c r="U308" s="293">
        <v>0</v>
      </c>
      <c r="V308" s="293">
        <v>0</v>
      </c>
      <c r="W308" s="293">
        <v>0</v>
      </c>
      <c r="X308" s="293">
        <v>0</v>
      </c>
      <c r="Y308" s="293">
        <v>0</v>
      </c>
      <c r="Z308" s="293">
        <v>0</v>
      </c>
      <c r="AA308" s="293">
        <v>0</v>
      </c>
      <c r="AB308" s="116">
        <f>SUM(L308:AA308)</f>
        <v>1.730065930077365</v>
      </c>
      <c r="AC308" s="311">
        <f>SUM(Q308:AA308)</f>
        <v>0.1648268088566811</v>
      </c>
      <c r="AD308" s="147">
        <v>0</v>
      </c>
      <c r="AE308" s="147">
        <v>0</v>
      </c>
      <c r="AF308" s="147">
        <v>0</v>
      </c>
      <c r="AG308" s="147">
        <v>0</v>
      </c>
      <c r="AH308" s="147">
        <v>0</v>
      </c>
      <c r="AI308" s="304">
        <v>0</v>
      </c>
    </row>
    <row r="309" spans="1:35" s="18" customFormat="1" ht="15" thickBot="1">
      <c r="A309" s="94">
        <v>40421</v>
      </c>
      <c r="B309" s="85" t="s">
        <v>478</v>
      </c>
      <c r="C309" s="96" t="s">
        <v>1670</v>
      </c>
      <c r="D309" s="96">
        <v>20</v>
      </c>
      <c r="E309" s="159" t="s">
        <v>361</v>
      </c>
      <c r="F309" s="84">
        <v>0.2708333333333333</v>
      </c>
      <c r="G309" s="85" t="s">
        <v>505</v>
      </c>
      <c r="H309" s="85" t="s">
        <v>506</v>
      </c>
      <c r="I309" s="90">
        <v>2.217474516129033</v>
      </c>
      <c r="J309" s="90">
        <v>0.280683935483871</v>
      </c>
      <c r="K309" s="90">
        <v>0.3302438064516128</v>
      </c>
      <c r="L309" s="293">
        <v>1.7143066839277887</v>
      </c>
      <c r="M309" s="293">
        <v>0.007932131170936076</v>
      </c>
      <c r="N309" s="293">
        <v>0.0454990265134912</v>
      </c>
      <c r="O309" s="293">
        <v>0.03289619881550647</v>
      </c>
      <c r="P309" s="293">
        <v>0</v>
      </c>
      <c r="Q309" s="293">
        <v>0.16046058764752427</v>
      </c>
      <c r="R309" s="293">
        <v>0.02145338171359893</v>
      </c>
      <c r="S309" s="293">
        <v>0</v>
      </c>
      <c r="T309" s="293">
        <v>0</v>
      </c>
      <c r="U309" s="293">
        <v>0</v>
      </c>
      <c r="V309" s="293">
        <v>0</v>
      </c>
      <c r="W309" s="293">
        <v>0</v>
      </c>
      <c r="X309" s="293">
        <v>0</v>
      </c>
      <c r="Y309" s="293">
        <v>0</v>
      </c>
      <c r="Z309" s="293">
        <v>0</v>
      </c>
      <c r="AA309" s="293">
        <v>0</v>
      </c>
      <c r="AB309" s="116">
        <f>SUM(L309:AA309)</f>
        <v>1.9825480097888457</v>
      </c>
      <c r="AC309" s="311">
        <f>SUM(Q309:AA309)</f>
        <v>0.1819139693611232</v>
      </c>
      <c r="AD309" s="147">
        <v>0</v>
      </c>
      <c r="AE309" s="147">
        <v>0</v>
      </c>
      <c r="AF309" s="147">
        <v>0</v>
      </c>
      <c r="AG309" s="147">
        <v>0</v>
      </c>
      <c r="AH309" s="147">
        <v>0</v>
      </c>
      <c r="AI309" s="304">
        <v>0</v>
      </c>
    </row>
    <row r="310" spans="1:35" s="18" customFormat="1" ht="15" thickBot="1">
      <c r="A310" s="94">
        <v>40421</v>
      </c>
      <c r="B310" s="85" t="s">
        <v>479</v>
      </c>
      <c r="C310" s="96" t="s">
        <v>1670</v>
      </c>
      <c r="D310" s="96">
        <v>10</v>
      </c>
      <c r="E310" s="159" t="s">
        <v>362</v>
      </c>
      <c r="F310" s="84">
        <v>0.27291666666666664</v>
      </c>
      <c r="G310" s="85" t="s">
        <v>507</v>
      </c>
      <c r="H310" s="85" t="s">
        <v>257</v>
      </c>
      <c r="I310" s="90">
        <v>2.2239477419354836</v>
      </c>
      <c r="J310" s="90">
        <v>0.278263935483871</v>
      </c>
      <c r="K310" s="40">
        <v>0.3244703870967742</v>
      </c>
      <c r="L310" s="293">
        <v>1.812750377648675</v>
      </c>
      <c r="M310" s="293">
        <v>0.00919363450910236</v>
      </c>
      <c r="N310" s="293">
        <v>0.05492745950830371</v>
      </c>
      <c r="O310" s="293">
        <v>0.034232768495657616</v>
      </c>
      <c r="P310" s="293">
        <v>0</v>
      </c>
      <c r="Q310" s="293">
        <v>0.17739264334406035</v>
      </c>
      <c r="R310" s="293">
        <v>0.019748434201875498</v>
      </c>
      <c r="S310" s="293">
        <v>0</v>
      </c>
      <c r="T310" s="293">
        <v>0</v>
      </c>
      <c r="U310" s="293">
        <v>0</v>
      </c>
      <c r="V310" s="293">
        <v>0</v>
      </c>
      <c r="W310" s="293">
        <v>0</v>
      </c>
      <c r="X310" s="293">
        <v>0</v>
      </c>
      <c r="Y310" s="293">
        <v>0</v>
      </c>
      <c r="Z310" s="293">
        <v>0</v>
      </c>
      <c r="AA310" s="293">
        <v>0</v>
      </c>
      <c r="AB310" s="116">
        <f>SUM(L310:AA310)</f>
        <v>2.108245317707675</v>
      </c>
      <c r="AC310" s="311">
        <f>SUM(Q310:AA310)</f>
        <v>0.19714107754593585</v>
      </c>
      <c r="AD310" s="147">
        <v>0</v>
      </c>
      <c r="AE310" s="147">
        <v>0</v>
      </c>
      <c r="AF310" s="147">
        <v>0</v>
      </c>
      <c r="AG310" s="147">
        <v>0</v>
      </c>
      <c r="AH310" s="147">
        <v>0</v>
      </c>
      <c r="AI310" s="304">
        <v>0</v>
      </c>
    </row>
    <row r="311" spans="1:35" s="18" customFormat="1" ht="15" thickBot="1">
      <c r="A311" s="94">
        <v>40421</v>
      </c>
      <c r="B311" s="85" t="s">
        <v>481</v>
      </c>
      <c r="C311" s="96" t="s">
        <v>1138</v>
      </c>
      <c r="D311" s="338">
        <v>3</v>
      </c>
      <c r="E311" s="159" t="s">
        <v>139</v>
      </c>
      <c r="F311" s="84">
        <v>0.28402777777777777</v>
      </c>
      <c r="G311" s="85" t="s">
        <v>258</v>
      </c>
      <c r="H311" s="85" t="s">
        <v>259</v>
      </c>
      <c r="I311" s="90">
        <v>2.457642516129032</v>
      </c>
      <c r="J311" s="90">
        <v>0.5564588064516129</v>
      </c>
      <c r="K311" s="40">
        <v>0.3338205161290322</v>
      </c>
      <c r="L311" s="293">
        <v>0</v>
      </c>
      <c r="M311" s="293">
        <v>0</v>
      </c>
      <c r="N311" s="293">
        <v>0</v>
      </c>
      <c r="O311" s="293">
        <v>0</v>
      </c>
      <c r="P311" s="293">
        <v>0</v>
      </c>
      <c r="Q311" s="293">
        <v>0</v>
      </c>
      <c r="R311" s="293">
        <v>0</v>
      </c>
      <c r="S311" s="293">
        <v>0</v>
      </c>
      <c r="T311" s="293">
        <v>0</v>
      </c>
      <c r="U311" s="293">
        <v>0</v>
      </c>
      <c r="V311" s="293">
        <v>0</v>
      </c>
      <c r="W311" s="293">
        <v>0</v>
      </c>
      <c r="X311" s="293">
        <v>0</v>
      </c>
      <c r="Y311" s="293">
        <v>0</v>
      </c>
      <c r="Z311" s="293">
        <v>0</v>
      </c>
      <c r="AA311" s="293">
        <v>0</v>
      </c>
      <c r="AB311" s="116">
        <f>SUM(L311:AA311)</f>
        <v>0</v>
      </c>
      <c r="AC311" s="311">
        <f>SUM(Q311:AA311)</f>
        <v>0</v>
      </c>
      <c r="AD311" s="147">
        <v>0</v>
      </c>
      <c r="AE311" s="147">
        <v>0</v>
      </c>
      <c r="AF311" s="147">
        <v>0</v>
      </c>
      <c r="AG311" s="147">
        <v>0</v>
      </c>
      <c r="AH311" s="147">
        <v>0</v>
      </c>
      <c r="AI311" s="304">
        <v>0</v>
      </c>
    </row>
    <row r="312" spans="1:35" s="18" customFormat="1" ht="15" thickBot="1">
      <c r="A312" s="94">
        <v>40421</v>
      </c>
      <c r="B312" s="85" t="s">
        <v>480</v>
      </c>
      <c r="C312" s="96" t="s">
        <v>1670</v>
      </c>
      <c r="D312" s="96">
        <v>0</v>
      </c>
      <c r="E312" s="159" t="s">
        <v>363</v>
      </c>
      <c r="F312" s="123">
        <v>0.28402777777777777</v>
      </c>
      <c r="G312" s="85" t="s">
        <v>258</v>
      </c>
      <c r="H312" s="85" t="s">
        <v>259</v>
      </c>
      <c r="I312" s="90">
        <v>2.457642516129032</v>
      </c>
      <c r="J312" s="90">
        <v>0.5564588064516129</v>
      </c>
      <c r="K312" s="40">
        <v>0.3338205161290322</v>
      </c>
      <c r="L312" s="293">
        <v>1.8765543605660704</v>
      </c>
      <c r="M312" s="293">
        <v>0.009645229206459455</v>
      </c>
      <c r="N312" s="293">
        <v>0.0699814963535336</v>
      </c>
      <c r="O312" s="293">
        <v>0.032129330178850495</v>
      </c>
      <c r="P312" s="293">
        <v>0</v>
      </c>
      <c r="Q312" s="293">
        <v>0.19244064127927704</v>
      </c>
      <c r="R312" s="293">
        <v>0.027771267381653305</v>
      </c>
      <c r="S312" s="293">
        <v>0</v>
      </c>
      <c r="T312" s="293">
        <v>0</v>
      </c>
      <c r="U312" s="293">
        <v>0</v>
      </c>
      <c r="V312" s="293">
        <v>0</v>
      </c>
      <c r="W312" s="293">
        <v>0</v>
      </c>
      <c r="X312" s="293">
        <v>0</v>
      </c>
      <c r="Y312" s="293">
        <v>0</v>
      </c>
      <c r="Z312" s="293">
        <v>0</v>
      </c>
      <c r="AA312" s="293">
        <v>0</v>
      </c>
      <c r="AB312" s="116">
        <f>SUM(L312:AA312)</f>
        <v>2.2085223249658443</v>
      </c>
      <c r="AC312" s="311">
        <f>SUM(Q312:AA312)</f>
        <v>0.22021190866093035</v>
      </c>
      <c r="AD312" s="147">
        <v>0</v>
      </c>
      <c r="AE312" s="147">
        <v>0</v>
      </c>
      <c r="AF312" s="147">
        <v>0</v>
      </c>
      <c r="AG312" s="147">
        <v>0</v>
      </c>
      <c r="AH312" s="147">
        <v>0</v>
      </c>
      <c r="AI312" s="304">
        <v>0</v>
      </c>
    </row>
    <row r="313" spans="1:35" s="18" customFormat="1" ht="15" thickBot="1">
      <c r="A313" s="94">
        <v>40421</v>
      </c>
      <c r="B313" s="85" t="s">
        <v>482</v>
      </c>
      <c r="C313" s="96" t="s">
        <v>1671</v>
      </c>
      <c r="D313" s="96">
        <v>30</v>
      </c>
      <c r="E313" s="159" t="s">
        <v>364</v>
      </c>
      <c r="F313" s="340">
        <v>0.3638888888888889</v>
      </c>
      <c r="G313" s="85" t="s">
        <v>260</v>
      </c>
      <c r="H313" s="85" t="s">
        <v>261</v>
      </c>
      <c r="I313" s="90">
        <v>2.2532684516129033</v>
      </c>
      <c r="J313" s="90">
        <v>0.28089648387096783</v>
      </c>
      <c r="K313" s="90">
        <v>0.2916544838709677</v>
      </c>
      <c r="L313" s="293">
        <v>1.7856929004579858</v>
      </c>
      <c r="M313" s="293">
        <v>0.006264391478719673</v>
      </c>
      <c r="N313" s="293">
        <v>0.060294767982676856</v>
      </c>
      <c r="O313" s="293">
        <v>0.03296836797454392</v>
      </c>
      <c r="P313" s="293">
        <v>0</v>
      </c>
      <c r="Q313" s="293">
        <v>0.1512570335921743</v>
      </c>
      <c r="R313" s="293">
        <v>0.020803526142460154</v>
      </c>
      <c r="S313" s="293">
        <v>0</v>
      </c>
      <c r="T313" s="293">
        <v>0</v>
      </c>
      <c r="U313" s="293">
        <v>0</v>
      </c>
      <c r="V313" s="293">
        <v>0</v>
      </c>
      <c r="W313" s="293">
        <v>0</v>
      </c>
      <c r="X313" s="293">
        <v>0</v>
      </c>
      <c r="Y313" s="293">
        <v>0</v>
      </c>
      <c r="Z313" s="293">
        <v>0</v>
      </c>
      <c r="AA313" s="293">
        <v>0</v>
      </c>
      <c r="AB313" s="116">
        <f>SUM(L313:AA313)</f>
        <v>2.0572809876285607</v>
      </c>
      <c r="AC313" s="311">
        <f>SUM(Q313:AA313)</f>
        <v>0.17206055973463444</v>
      </c>
      <c r="AD313" s="147">
        <v>0</v>
      </c>
      <c r="AE313" s="147">
        <v>0</v>
      </c>
      <c r="AF313" s="147">
        <v>0</v>
      </c>
      <c r="AG313" s="147">
        <v>0</v>
      </c>
      <c r="AH313" s="147">
        <v>0</v>
      </c>
      <c r="AI313" s="304">
        <v>0</v>
      </c>
    </row>
    <row r="314" spans="1:35" s="18" customFormat="1" ht="15" thickBot="1">
      <c r="A314" s="94">
        <v>40421</v>
      </c>
      <c r="B314" s="85" t="s">
        <v>483</v>
      </c>
      <c r="C314" s="96" t="s">
        <v>1671</v>
      </c>
      <c r="D314" s="96">
        <v>20</v>
      </c>
      <c r="E314" s="159" t="s">
        <v>365</v>
      </c>
      <c r="F314" s="366">
        <v>0.36944444444444446</v>
      </c>
      <c r="G314" s="85" t="s">
        <v>262</v>
      </c>
      <c r="H314" s="85" t="s">
        <v>261</v>
      </c>
      <c r="I314" s="40">
        <v>2.268129935483871</v>
      </c>
      <c r="J314" s="40">
        <v>0.31203532258064515</v>
      </c>
      <c r="K314" s="40">
        <v>0.32779803225806453</v>
      </c>
      <c r="L314" s="293">
        <v>1.7424434558366275</v>
      </c>
      <c r="M314" s="293">
        <v>0.01052976042930512</v>
      </c>
      <c r="N314" s="293">
        <v>0.05465856066239623</v>
      </c>
      <c r="O314" s="293">
        <v>0.034389201271564196</v>
      </c>
      <c r="P314" s="293">
        <v>0</v>
      </c>
      <c r="Q314" s="293">
        <v>0.1746178338782033</v>
      </c>
      <c r="R314" s="293">
        <v>0.02144985438586529</v>
      </c>
      <c r="S314" s="293">
        <v>0</v>
      </c>
      <c r="T314" s="293">
        <v>0</v>
      </c>
      <c r="U314" s="293">
        <v>0</v>
      </c>
      <c r="V314" s="293">
        <v>0</v>
      </c>
      <c r="W314" s="293">
        <v>0</v>
      </c>
      <c r="X314" s="293">
        <v>0</v>
      </c>
      <c r="Y314" s="293">
        <v>0</v>
      </c>
      <c r="Z314" s="293">
        <v>0</v>
      </c>
      <c r="AA314" s="293">
        <v>0</v>
      </c>
      <c r="AB314" s="116">
        <f>SUM(L314:AA314)</f>
        <v>2.0380886664639615</v>
      </c>
      <c r="AC314" s="311">
        <f>SUM(Q314:AA314)</f>
        <v>0.19606768826406856</v>
      </c>
      <c r="AD314" s="147">
        <v>0</v>
      </c>
      <c r="AE314" s="147">
        <v>0</v>
      </c>
      <c r="AF314" s="147">
        <v>0</v>
      </c>
      <c r="AG314" s="147">
        <v>0</v>
      </c>
      <c r="AH314" s="147">
        <v>0</v>
      </c>
      <c r="AI314" s="304">
        <v>0</v>
      </c>
    </row>
    <row r="315" spans="1:35" s="18" customFormat="1" ht="15" thickBot="1">
      <c r="A315" s="94">
        <v>40421</v>
      </c>
      <c r="B315" s="93" t="s">
        <v>484</v>
      </c>
      <c r="C315" s="96" t="s">
        <v>1671</v>
      </c>
      <c r="D315" s="96">
        <v>10</v>
      </c>
      <c r="E315" s="159" t="s">
        <v>366</v>
      </c>
      <c r="F315" s="123">
        <v>0.3743055555555555</v>
      </c>
      <c r="G315" s="85" t="s">
        <v>263</v>
      </c>
      <c r="H315" s="85" t="s">
        <v>261</v>
      </c>
      <c r="I315" s="90">
        <v>2.4287963225806455</v>
      </c>
      <c r="J315" s="90">
        <v>0.5420850322580646</v>
      </c>
      <c r="K315" s="39">
        <v>0.347029870967742</v>
      </c>
      <c r="L315" s="293">
        <v>1.707650339002902</v>
      </c>
      <c r="M315" s="293">
        <v>0.007607719636141223</v>
      </c>
      <c r="N315" s="293">
        <v>0.05004131801205055</v>
      </c>
      <c r="O315" s="293">
        <v>0.03444035240685554</v>
      </c>
      <c r="P315" s="293">
        <v>0</v>
      </c>
      <c r="Q315" s="293">
        <v>0.2066304947511405</v>
      </c>
      <c r="R315" s="293">
        <v>0.02589280074880431</v>
      </c>
      <c r="S315" s="293">
        <v>0</v>
      </c>
      <c r="T315" s="293">
        <v>0</v>
      </c>
      <c r="U315" s="293">
        <v>0</v>
      </c>
      <c r="V315" s="293">
        <v>0</v>
      </c>
      <c r="W315" s="293">
        <v>0</v>
      </c>
      <c r="X315" s="293">
        <v>0</v>
      </c>
      <c r="Y315" s="293">
        <v>0</v>
      </c>
      <c r="Z315" s="293">
        <v>0</v>
      </c>
      <c r="AA315" s="293">
        <v>0</v>
      </c>
      <c r="AB315" s="116">
        <f>SUM(L315:AA315)</f>
        <v>2.0322630245578943</v>
      </c>
      <c r="AC315" s="311">
        <f>SUM(Q315:AA315)</f>
        <v>0.23252329549994483</v>
      </c>
      <c r="AD315" s="147">
        <v>0</v>
      </c>
      <c r="AE315" s="147">
        <v>0</v>
      </c>
      <c r="AF315" s="147">
        <v>0</v>
      </c>
      <c r="AG315" s="147">
        <v>0</v>
      </c>
      <c r="AH315" s="147">
        <v>0</v>
      </c>
      <c r="AI315" s="304">
        <v>0</v>
      </c>
    </row>
    <row r="316" spans="1:35" s="18" customFormat="1" ht="15" thickBot="1">
      <c r="A316" s="94">
        <v>40421</v>
      </c>
      <c r="B316" s="85" t="s">
        <v>486</v>
      </c>
      <c r="C316" s="96" t="s">
        <v>1138</v>
      </c>
      <c r="D316" s="338">
        <v>3</v>
      </c>
      <c r="E316" s="159" t="s">
        <v>368</v>
      </c>
      <c r="F316" s="123">
        <v>0.38125</v>
      </c>
      <c r="G316" s="85" t="s">
        <v>263</v>
      </c>
      <c r="H316" s="85" t="s">
        <v>265</v>
      </c>
      <c r="I316" s="90">
        <v>2.4440770333333335</v>
      </c>
      <c r="J316" s="90">
        <v>0.5418176333333334</v>
      </c>
      <c r="K316" s="40">
        <v>0.34414719999999993</v>
      </c>
      <c r="L316" s="293">
        <v>0</v>
      </c>
      <c r="M316" s="293">
        <v>0</v>
      </c>
      <c r="N316" s="293">
        <v>0</v>
      </c>
      <c r="O316" s="293">
        <v>0</v>
      </c>
      <c r="P316" s="293">
        <v>0</v>
      </c>
      <c r="Q316" s="293">
        <v>0</v>
      </c>
      <c r="R316" s="293">
        <v>0</v>
      </c>
      <c r="S316" s="293">
        <v>0</v>
      </c>
      <c r="T316" s="293">
        <v>0</v>
      </c>
      <c r="U316" s="293">
        <v>0</v>
      </c>
      <c r="V316" s="293">
        <v>0</v>
      </c>
      <c r="W316" s="293">
        <v>0</v>
      </c>
      <c r="X316" s="293">
        <v>0</v>
      </c>
      <c r="Y316" s="293">
        <v>0</v>
      </c>
      <c r="Z316" s="293">
        <v>0</v>
      </c>
      <c r="AA316" s="293">
        <v>0</v>
      </c>
      <c r="AB316" s="116">
        <f>SUM(L316:AA316)</f>
        <v>0</v>
      </c>
      <c r="AC316" s="311">
        <f>SUM(Q316:AA316)</f>
        <v>0</v>
      </c>
      <c r="AD316" s="147">
        <v>0</v>
      </c>
      <c r="AE316" s="147">
        <v>0</v>
      </c>
      <c r="AF316" s="147">
        <v>0</v>
      </c>
      <c r="AG316" s="147">
        <v>0</v>
      </c>
      <c r="AH316" s="147">
        <v>0</v>
      </c>
      <c r="AI316" s="304">
        <v>0</v>
      </c>
    </row>
    <row r="317" spans="1:35" s="18" customFormat="1" ht="15" thickBot="1">
      <c r="A317" s="94">
        <v>40421</v>
      </c>
      <c r="B317" s="85" t="s">
        <v>485</v>
      </c>
      <c r="C317" s="96" t="s">
        <v>1671</v>
      </c>
      <c r="D317" s="96">
        <v>0</v>
      </c>
      <c r="E317" s="159" t="s">
        <v>367</v>
      </c>
      <c r="F317" s="84">
        <v>0.3819444444444444</v>
      </c>
      <c r="G317" s="85" t="s">
        <v>264</v>
      </c>
      <c r="H317" s="85" t="s">
        <v>265</v>
      </c>
      <c r="I317" s="90">
        <v>2.4427720000000006</v>
      </c>
      <c r="J317" s="90">
        <v>0.5308765483870966</v>
      </c>
      <c r="K317" s="90">
        <v>0.3393618709677419</v>
      </c>
      <c r="L317" s="293">
        <v>1.6372780033203589</v>
      </c>
      <c r="M317" s="293">
        <v>0.011774485321130783</v>
      </c>
      <c r="N317" s="293">
        <v>0.05350869850304832</v>
      </c>
      <c r="O317" s="293">
        <v>0.03251300938908188</v>
      </c>
      <c r="P317" s="293">
        <v>0</v>
      </c>
      <c r="Q317" s="293">
        <v>0.1887700212727936</v>
      </c>
      <c r="R317" s="293">
        <v>0.02301192402503776</v>
      </c>
      <c r="S317" s="293">
        <v>0</v>
      </c>
      <c r="T317" s="293">
        <v>0</v>
      </c>
      <c r="U317" s="293">
        <v>0</v>
      </c>
      <c r="V317" s="293">
        <v>0</v>
      </c>
      <c r="W317" s="293">
        <v>0</v>
      </c>
      <c r="X317" s="293">
        <v>0</v>
      </c>
      <c r="Y317" s="293">
        <v>0</v>
      </c>
      <c r="Z317" s="293">
        <v>0</v>
      </c>
      <c r="AA317" s="293">
        <v>0</v>
      </c>
      <c r="AB317" s="116">
        <f>SUM(L317:AA317)</f>
        <v>1.9468561418314514</v>
      </c>
      <c r="AC317" s="311">
        <f>SUM(Q317:AA317)</f>
        <v>0.21178194529783137</v>
      </c>
      <c r="AD317" s="147">
        <v>0</v>
      </c>
      <c r="AE317" s="147">
        <v>0</v>
      </c>
      <c r="AF317" s="147">
        <v>0</v>
      </c>
      <c r="AG317" s="147">
        <v>0</v>
      </c>
      <c r="AH317" s="147">
        <v>0</v>
      </c>
      <c r="AI317" s="304">
        <v>0</v>
      </c>
    </row>
    <row r="318" spans="1:35" s="18" customFormat="1" ht="15" thickBot="1">
      <c r="A318" s="94">
        <v>40421</v>
      </c>
      <c r="B318" s="85" t="s">
        <v>487</v>
      </c>
      <c r="C318" s="96" t="s">
        <v>1355</v>
      </c>
      <c r="D318" s="360">
        <v>3</v>
      </c>
      <c r="E318" s="159" t="s">
        <v>369</v>
      </c>
      <c r="F318" s="84">
        <v>0.5604166666666667</v>
      </c>
      <c r="G318" s="85" t="s">
        <v>266</v>
      </c>
      <c r="H318" s="85" t="s">
        <v>267</v>
      </c>
      <c r="I318" s="40">
        <v>2.608287</v>
      </c>
      <c r="J318" s="40">
        <v>0.947927</v>
      </c>
      <c r="K318" s="40">
        <v>0.302045</v>
      </c>
      <c r="L318" s="293">
        <v>0.09210745473148214</v>
      </c>
      <c r="M318" s="293">
        <v>0</v>
      </c>
      <c r="N318" s="293">
        <v>0</v>
      </c>
      <c r="O318" s="293">
        <v>0</v>
      </c>
      <c r="P318" s="293">
        <v>0</v>
      </c>
      <c r="Q318" s="293">
        <v>0</v>
      </c>
      <c r="R318" s="293">
        <v>0</v>
      </c>
      <c r="S318" s="293">
        <v>0</v>
      </c>
      <c r="T318" s="293">
        <v>0</v>
      </c>
      <c r="U318" s="293">
        <v>0</v>
      </c>
      <c r="V318" s="293">
        <v>0</v>
      </c>
      <c r="W318" s="293">
        <v>0</v>
      </c>
      <c r="X318" s="293">
        <v>0</v>
      </c>
      <c r="Y318" s="293">
        <v>0</v>
      </c>
      <c r="Z318" s="293">
        <v>0</v>
      </c>
      <c r="AA318" s="293">
        <v>0</v>
      </c>
      <c r="AB318" s="116">
        <f>SUM(L318:AA318)</f>
        <v>0.09210745473148214</v>
      </c>
      <c r="AC318" s="311">
        <f>SUM(Q318:AA318)</f>
        <v>0</v>
      </c>
      <c r="AD318" s="147">
        <v>0</v>
      </c>
      <c r="AE318" s="147">
        <v>0</v>
      </c>
      <c r="AF318" s="147">
        <v>0</v>
      </c>
      <c r="AG318" s="147">
        <v>0</v>
      </c>
      <c r="AH318" s="147">
        <v>0</v>
      </c>
      <c r="AI318" s="304">
        <v>0</v>
      </c>
    </row>
    <row r="319" spans="1:35" s="18" customFormat="1" ht="15" thickBot="1">
      <c r="A319" s="94">
        <v>40421</v>
      </c>
      <c r="B319" s="93" t="s">
        <v>488</v>
      </c>
      <c r="C319" s="96" t="s">
        <v>1355</v>
      </c>
      <c r="D319" s="360">
        <v>3</v>
      </c>
      <c r="E319" s="159" t="s">
        <v>370</v>
      </c>
      <c r="F319" s="84">
        <v>0.6041666666666666</v>
      </c>
      <c r="G319" s="85" t="s">
        <v>268</v>
      </c>
      <c r="H319" s="85" t="s">
        <v>269</v>
      </c>
      <c r="I319" s="40">
        <v>2.444657</v>
      </c>
      <c r="J319" s="40">
        <v>1.347612</v>
      </c>
      <c r="K319" s="40">
        <v>0.403508</v>
      </c>
      <c r="L319" s="293">
        <v>0.10573824367120123</v>
      </c>
      <c r="M319" s="293">
        <v>0</v>
      </c>
      <c r="N319" s="293">
        <v>0</v>
      </c>
      <c r="O319" s="293">
        <v>0</v>
      </c>
      <c r="P319" s="293">
        <v>0</v>
      </c>
      <c r="Q319" s="293">
        <v>0</v>
      </c>
      <c r="R319" s="293">
        <v>0</v>
      </c>
      <c r="S319" s="293">
        <v>0</v>
      </c>
      <c r="T319" s="293">
        <v>0</v>
      </c>
      <c r="U319" s="293">
        <v>0</v>
      </c>
      <c r="V319" s="293">
        <v>0</v>
      </c>
      <c r="W319" s="293">
        <v>0</v>
      </c>
      <c r="X319" s="293">
        <v>0</v>
      </c>
      <c r="Y319" s="293">
        <v>0</v>
      </c>
      <c r="Z319" s="293">
        <v>0</v>
      </c>
      <c r="AA319" s="293">
        <v>0</v>
      </c>
      <c r="AB319" s="116">
        <f>SUM(L319:AA319)</f>
        <v>0.10573824367120123</v>
      </c>
      <c r="AC319" s="311">
        <f>SUM(Q319:AA319)</f>
        <v>0</v>
      </c>
      <c r="AD319" s="147">
        <v>0</v>
      </c>
      <c r="AE319" s="147">
        <v>0</v>
      </c>
      <c r="AF319" s="147">
        <v>0</v>
      </c>
      <c r="AG319" s="147">
        <v>0</v>
      </c>
      <c r="AH319" s="147">
        <v>0</v>
      </c>
      <c r="AI319" s="304">
        <v>0</v>
      </c>
    </row>
    <row r="320" spans="1:35" s="18" customFormat="1" ht="15" thickBot="1">
      <c r="A320" s="94">
        <v>40421</v>
      </c>
      <c r="B320" s="85" t="s">
        <v>489</v>
      </c>
      <c r="C320" s="96" t="s">
        <v>1355</v>
      </c>
      <c r="D320" s="360">
        <v>3</v>
      </c>
      <c r="E320" s="159" t="s">
        <v>371</v>
      </c>
      <c r="F320" s="84">
        <v>0.6458333333333334</v>
      </c>
      <c r="G320" s="85" t="s">
        <v>270</v>
      </c>
      <c r="H320" s="85" t="s">
        <v>271</v>
      </c>
      <c r="I320" s="40">
        <v>2.430208</v>
      </c>
      <c r="J320" s="40">
        <v>1.364628</v>
      </c>
      <c r="K320" s="40">
        <v>0.387733</v>
      </c>
      <c r="L320" s="293">
        <v>0.09816409293405517</v>
      </c>
      <c r="M320" s="293">
        <v>0</v>
      </c>
      <c r="N320" s="293">
        <v>0</v>
      </c>
      <c r="O320" s="293">
        <v>0</v>
      </c>
      <c r="P320" s="293">
        <v>0</v>
      </c>
      <c r="Q320" s="293">
        <v>0</v>
      </c>
      <c r="R320" s="293">
        <v>0</v>
      </c>
      <c r="S320" s="293">
        <v>0</v>
      </c>
      <c r="T320" s="293">
        <v>0</v>
      </c>
      <c r="U320" s="293">
        <v>0</v>
      </c>
      <c r="V320" s="293">
        <v>0</v>
      </c>
      <c r="W320" s="293">
        <v>0</v>
      </c>
      <c r="X320" s="293">
        <v>0</v>
      </c>
      <c r="Y320" s="293">
        <v>0</v>
      </c>
      <c r="Z320" s="293">
        <v>0</v>
      </c>
      <c r="AA320" s="293">
        <v>0</v>
      </c>
      <c r="AB320" s="116">
        <f>SUM(L320:AA320)</f>
        <v>0.09816409293405517</v>
      </c>
      <c r="AC320" s="311">
        <f>SUM(Q320:AA320)</f>
        <v>0</v>
      </c>
      <c r="AD320" s="147">
        <v>0</v>
      </c>
      <c r="AE320" s="147">
        <v>0</v>
      </c>
      <c r="AF320" s="147">
        <v>0</v>
      </c>
      <c r="AG320" s="147">
        <v>0</v>
      </c>
      <c r="AH320" s="147">
        <v>0</v>
      </c>
      <c r="AI320" s="304">
        <v>0</v>
      </c>
    </row>
    <row r="321" spans="1:35" s="18" customFormat="1" ht="15" thickBot="1">
      <c r="A321" s="94">
        <v>40421</v>
      </c>
      <c r="B321" s="85" t="s">
        <v>490</v>
      </c>
      <c r="C321" s="96" t="s">
        <v>343</v>
      </c>
      <c r="D321" s="360">
        <v>3</v>
      </c>
      <c r="E321" s="159" t="s">
        <v>372</v>
      </c>
      <c r="F321" s="84">
        <v>0.7083333333333334</v>
      </c>
      <c r="G321" s="85" t="s">
        <v>272</v>
      </c>
      <c r="H321" s="85" t="s">
        <v>273</v>
      </c>
      <c r="I321" s="40">
        <v>2.288405</v>
      </c>
      <c r="J321" s="40">
        <v>1.126192</v>
      </c>
      <c r="K321" s="40">
        <v>0.123619</v>
      </c>
      <c r="L321" s="293">
        <v>0.07100898847955438</v>
      </c>
      <c r="M321" s="293">
        <v>0</v>
      </c>
      <c r="N321" s="293">
        <v>0</v>
      </c>
      <c r="O321" s="293">
        <v>0</v>
      </c>
      <c r="P321" s="293">
        <v>0</v>
      </c>
      <c r="Q321" s="293">
        <v>0</v>
      </c>
      <c r="R321" s="293">
        <v>0</v>
      </c>
      <c r="S321" s="293">
        <v>0</v>
      </c>
      <c r="T321" s="293">
        <v>0</v>
      </c>
      <c r="U321" s="293">
        <v>0</v>
      </c>
      <c r="V321" s="293">
        <v>0</v>
      </c>
      <c r="W321" s="293">
        <v>0</v>
      </c>
      <c r="X321" s="293">
        <v>0</v>
      </c>
      <c r="Y321" s="293">
        <v>0</v>
      </c>
      <c r="Z321" s="293">
        <v>0</v>
      </c>
      <c r="AA321" s="293">
        <v>0</v>
      </c>
      <c r="AB321" s="116">
        <f>SUM(L321:AA321)</f>
        <v>0.07100898847955438</v>
      </c>
      <c r="AC321" s="311">
        <f>SUM(Q321:AA321)</f>
        <v>0</v>
      </c>
      <c r="AD321" s="147">
        <v>0</v>
      </c>
      <c r="AE321" s="147">
        <v>0</v>
      </c>
      <c r="AF321" s="147">
        <v>0</v>
      </c>
      <c r="AG321" s="147">
        <v>0</v>
      </c>
      <c r="AH321" s="147">
        <v>0</v>
      </c>
      <c r="AI321" s="304">
        <v>0</v>
      </c>
    </row>
    <row r="322" spans="1:35" s="18" customFormat="1" ht="15" thickBot="1">
      <c r="A322" s="94">
        <v>40421</v>
      </c>
      <c r="B322" s="85" t="s">
        <v>491</v>
      </c>
      <c r="C322" s="96" t="s">
        <v>343</v>
      </c>
      <c r="D322" s="360">
        <v>3</v>
      </c>
      <c r="E322" s="159" t="s">
        <v>373</v>
      </c>
      <c r="F322" s="84">
        <v>0.7638888888888888</v>
      </c>
      <c r="G322" s="85" t="s">
        <v>274</v>
      </c>
      <c r="H322" s="85" t="s">
        <v>275</v>
      </c>
      <c r="I322" s="40">
        <v>2.184141</v>
      </c>
      <c r="J322" s="40">
        <v>0.971121</v>
      </c>
      <c r="K322" s="40">
        <v>0.364909</v>
      </c>
      <c r="L322" s="293">
        <v>0.0789544386771884</v>
      </c>
      <c r="M322" s="293">
        <v>0</v>
      </c>
      <c r="N322" s="293">
        <v>0</v>
      </c>
      <c r="O322" s="293">
        <v>0</v>
      </c>
      <c r="P322" s="293">
        <v>0</v>
      </c>
      <c r="Q322" s="293">
        <v>0</v>
      </c>
      <c r="R322" s="293">
        <v>0</v>
      </c>
      <c r="S322" s="293">
        <v>0</v>
      </c>
      <c r="T322" s="293">
        <v>0</v>
      </c>
      <c r="U322" s="293">
        <v>0</v>
      </c>
      <c r="V322" s="293">
        <v>0</v>
      </c>
      <c r="W322" s="293">
        <v>0</v>
      </c>
      <c r="X322" s="293">
        <v>0</v>
      </c>
      <c r="Y322" s="293">
        <v>0</v>
      </c>
      <c r="Z322" s="293">
        <v>0</v>
      </c>
      <c r="AA322" s="293">
        <v>0</v>
      </c>
      <c r="AB322" s="116">
        <f>SUM(L322:AA322)</f>
        <v>0.0789544386771884</v>
      </c>
      <c r="AC322" s="311">
        <f>SUM(Q322:AA322)</f>
        <v>0</v>
      </c>
      <c r="AD322" s="147">
        <v>0</v>
      </c>
      <c r="AE322" s="147">
        <v>0</v>
      </c>
      <c r="AF322" s="147">
        <v>0</v>
      </c>
      <c r="AG322" s="147">
        <v>0</v>
      </c>
      <c r="AH322" s="147">
        <v>0</v>
      </c>
      <c r="AI322" s="304">
        <v>0</v>
      </c>
    </row>
    <row r="323" spans="1:35" s="18" customFormat="1" ht="15" thickBot="1">
      <c r="A323" s="94">
        <v>40421</v>
      </c>
      <c r="B323" s="85" t="s">
        <v>492</v>
      </c>
      <c r="C323" s="96" t="s">
        <v>1672</v>
      </c>
      <c r="D323" s="96">
        <v>15</v>
      </c>
      <c r="E323" s="159" t="s">
        <v>374</v>
      </c>
      <c r="F323" s="84">
        <v>0.8013888888888889</v>
      </c>
      <c r="G323" s="159" t="s">
        <v>276</v>
      </c>
      <c r="H323" s="159" t="s">
        <v>277</v>
      </c>
      <c r="I323" s="40">
        <v>2.2601966451612903</v>
      </c>
      <c r="J323" s="40">
        <v>0.8806662580645158</v>
      </c>
      <c r="K323" s="40">
        <v>0.2720269354838709</v>
      </c>
      <c r="L323" s="293">
        <v>3.20160771220598</v>
      </c>
      <c r="M323" s="293">
        <v>0</v>
      </c>
      <c r="N323" s="293">
        <v>0</v>
      </c>
      <c r="O323" s="293">
        <v>0</v>
      </c>
      <c r="P323" s="293">
        <v>0</v>
      </c>
      <c r="Q323" s="293">
        <v>0.28897366172014605</v>
      </c>
      <c r="R323" s="293">
        <v>0.0656175899308523</v>
      </c>
      <c r="S323" s="293">
        <v>0</v>
      </c>
      <c r="T323" s="293">
        <v>0</v>
      </c>
      <c r="U323" s="293">
        <v>0</v>
      </c>
      <c r="V323" s="293">
        <v>0</v>
      </c>
      <c r="W323" s="293">
        <v>0</v>
      </c>
      <c r="X323" s="293">
        <v>0</v>
      </c>
      <c r="Y323" s="293">
        <v>0</v>
      </c>
      <c r="Z323" s="293">
        <v>0</v>
      </c>
      <c r="AA323" s="293">
        <v>0</v>
      </c>
      <c r="AB323" s="116">
        <f>SUM(L323:AA323)</f>
        <v>3.5561989638569784</v>
      </c>
      <c r="AC323" s="311">
        <f>SUM(Q323:AA323)</f>
        <v>0.35459125165099836</v>
      </c>
      <c r="AD323" s="147">
        <v>0</v>
      </c>
      <c r="AE323" s="147">
        <v>0</v>
      </c>
      <c r="AF323" s="147">
        <v>0</v>
      </c>
      <c r="AG323" s="147">
        <v>0</v>
      </c>
      <c r="AH323" s="147">
        <v>0</v>
      </c>
      <c r="AI323" s="304">
        <v>0</v>
      </c>
    </row>
    <row r="324" spans="1:35" s="18" customFormat="1" ht="15" thickBot="1">
      <c r="A324" s="94">
        <v>40421</v>
      </c>
      <c r="B324" s="85" t="s">
        <v>493</v>
      </c>
      <c r="C324" s="96" t="s">
        <v>1672</v>
      </c>
      <c r="D324" s="96">
        <v>10</v>
      </c>
      <c r="E324" s="159" t="s">
        <v>375</v>
      </c>
      <c r="F324" s="84">
        <v>0.80625</v>
      </c>
      <c r="G324" s="159" t="s">
        <v>278</v>
      </c>
      <c r="H324" s="159" t="s">
        <v>279</v>
      </c>
      <c r="I324" s="90">
        <v>2.187234290322581</v>
      </c>
      <c r="J324" s="90">
        <v>0.8786957096774194</v>
      </c>
      <c r="K324" s="90">
        <v>0.35767406451612915</v>
      </c>
      <c r="L324" s="293">
        <v>2.7251313219014546</v>
      </c>
      <c r="M324" s="293">
        <v>0</v>
      </c>
      <c r="N324" s="293">
        <v>0</v>
      </c>
      <c r="O324" s="293">
        <v>0</v>
      </c>
      <c r="P324" s="293">
        <v>0</v>
      </c>
      <c r="Q324" s="293">
        <v>0.26733586689596117</v>
      </c>
      <c r="R324" s="293">
        <v>0.03415412270086268</v>
      </c>
      <c r="S324" s="293">
        <v>0</v>
      </c>
      <c r="T324" s="293">
        <v>0</v>
      </c>
      <c r="U324" s="293">
        <v>0</v>
      </c>
      <c r="V324" s="293">
        <v>0</v>
      </c>
      <c r="W324" s="293">
        <v>0</v>
      </c>
      <c r="X324" s="293">
        <v>0</v>
      </c>
      <c r="Y324" s="293">
        <v>0</v>
      </c>
      <c r="Z324" s="293">
        <v>0</v>
      </c>
      <c r="AA324" s="293">
        <v>0</v>
      </c>
      <c r="AB324" s="116">
        <f>SUM(L324:AA324)</f>
        <v>3.0266213114982787</v>
      </c>
      <c r="AC324" s="311">
        <f>SUM(Q324:AA324)</f>
        <v>0.3014899895968238</v>
      </c>
      <c r="AD324" s="147">
        <v>0</v>
      </c>
      <c r="AE324" s="147">
        <v>0</v>
      </c>
      <c r="AF324" s="147">
        <v>0</v>
      </c>
      <c r="AG324" s="147">
        <v>0</v>
      </c>
      <c r="AH324" s="147">
        <v>0</v>
      </c>
      <c r="AI324" s="304">
        <v>0</v>
      </c>
    </row>
    <row r="325" spans="1:35" s="18" customFormat="1" ht="15" thickBot="1">
      <c r="A325" s="94">
        <v>40421</v>
      </c>
      <c r="B325" s="85" t="s">
        <v>494</v>
      </c>
      <c r="C325" s="96" t="s">
        <v>1672</v>
      </c>
      <c r="D325" s="96">
        <v>0</v>
      </c>
      <c r="E325" s="159" t="s">
        <v>376</v>
      </c>
      <c r="F325" s="66">
        <v>0.8104166666666667</v>
      </c>
      <c r="G325" s="159" t="s">
        <v>280</v>
      </c>
      <c r="H325" s="159" t="s">
        <v>281</v>
      </c>
      <c r="I325" s="40">
        <v>2.18275664516129</v>
      </c>
      <c r="J325" s="40">
        <v>0.860385129032258</v>
      </c>
      <c r="K325" s="40">
        <v>0.3283421290322581</v>
      </c>
      <c r="L325" s="293">
        <v>2.944433788162809</v>
      </c>
      <c r="M325" s="293">
        <v>0.012799889562172139</v>
      </c>
      <c r="N325" s="293">
        <v>0.10033276661290089</v>
      </c>
      <c r="O325" s="293">
        <v>0.06813214757981313</v>
      </c>
      <c r="P325" s="293">
        <v>0</v>
      </c>
      <c r="Q325" s="293">
        <v>0.27299609245271017</v>
      </c>
      <c r="R325" s="293">
        <v>0.03732152825375739</v>
      </c>
      <c r="S325" s="293">
        <v>0</v>
      </c>
      <c r="T325" s="293">
        <v>0</v>
      </c>
      <c r="U325" s="293">
        <v>0</v>
      </c>
      <c r="V325" s="293">
        <v>0</v>
      </c>
      <c r="W325" s="293">
        <v>0</v>
      </c>
      <c r="X325" s="293">
        <v>0</v>
      </c>
      <c r="Y325" s="293">
        <v>0</v>
      </c>
      <c r="Z325" s="293">
        <v>0</v>
      </c>
      <c r="AA325" s="293">
        <v>0</v>
      </c>
      <c r="AB325" s="116">
        <f>SUM(L325:AA325)</f>
        <v>3.436016212624163</v>
      </c>
      <c r="AC325" s="311">
        <f>SUM(Q325:AA325)</f>
        <v>0.31031762070646757</v>
      </c>
      <c r="AD325" s="147">
        <v>0</v>
      </c>
      <c r="AE325" s="147">
        <v>0</v>
      </c>
      <c r="AF325" s="147">
        <v>0</v>
      </c>
      <c r="AG325" s="147">
        <v>0</v>
      </c>
      <c r="AH325" s="147">
        <v>0</v>
      </c>
      <c r="AI325" s="304">
        <v>0</v>
      </c>
    </row>
    <row r="326" spans="1:35" s="18" customFormat="1" ht="15" thickBot="1">
      <c r="A326" s="94">
        <v>40421</v>
      </c>
      <c r="B326" s="85" t="s">
        <v>495</v>
      </c>
      <c r="C326" s="96" t="s">
        <v>1138</v>
      </c>
      <c r="D326" s="338">
        <v>3</v>
      </c>
      <c r="E326" s="159" t="s">
        <v>377</v>
      </c>
      <c r="F326" s="66">
        <v>0.811111111111111</v>
      </c>
      <c r="G326" s="159" t="s">
        <v>278</v>
      </c>
      <c r="H326" s="159" t="s">
        <v>282</v>
      </c>
      <c r="I326" s="40">
        <v>2.1972062903225806</v>
      </c>
      <c r="J326" s="40">
        <v>0.8689237096774194</v>
      </c>
      <c r="K326" s="40">
        <v>0.34504100000000004</v>
      </c>
      <c r="L326" s="293">
        <v>0</v>
      </c>
      <c r="M326" s="293">
        <v>0</v>
      </c>
      <c r="N326" s="293">
        <v>0</v>
      </c>
      <c r="O326" s="293">
        <v>0</v>
      </c>
      <c r="P326" s="293">
        <v>0</v>
      </c>
      <c r="Q326" s="293">
        <v>0</v>
      </c>
      <c r="R326" s="293">
        <v>0</v>
      </c>
      <c r="S326" s="293">
        <v>0</v>
      </c>
      <c r="T326" s="293">
        <v>0</v>
      </c>
      <c r="U326" s="293">
        <v>0</v>
      </c>
      <c r="V326" s="293">
        <v>0</v>
      </c>
      <c r="W326" s="293">
        <v>0</v>
      </c>
      <c r="X326" s="293">
        <v>0</v>
      </c>
      <c r="Y326" s="293">
        <v>0</v>
      </c>
      <c r="Z326" s="293">
        <v>0</v>
      </c>
      <c r="AA326" s="293">
        <v>0</v>
      </c>
      <c r="AB326" s="116">
        <f>SUM(L326:AA326)</f>
        <v>0</v>
      </c>
      <c r="AC326" s="311">
        <f>SUM(Q326:AA326)</f>
        <v>0</v>
      </c>
      <c r="AD326" s="147">
        <v>0</v>
      </c>
      <c r="AE326" s="147">
        <v>0</v>
      </c>
      <c r="AF326" s="147">
        <v>0</v>
      </c>
      <c r="AG326" s="147">
        <v>0</v>
      </c>
      <c r="AH326" s="147">
        <v>0</v>
      </c>
      <c r="AI326" s="304">
        <v>0</v>
      </c>
    </row>
    <row r="327" spans="1:35" s="18" customFormat="1" ht="15" thickBot="1">
      <c r="A327" s="94">
        <v>40421</v>
      </c>
      <c r="B327" s="85" t="s">
        <v>497</v>
      </c>
      <c r="C327" s="96" t="s">
        <v>1673</v>
      </c>
      <c r="D327" s="96">
        <v>20</v>
      </c>
      <c r="E327" s="159" t="s">
        <v>133</v>
      </c>
      <c r="F327" s="66">
        <v>0.9868055555555556</v>
      </c>
      <c r="G327" s="85" t="s">
        <v>283</v>
      </c>
      <c r="H327" s="85" t="s">
        <v>284</v>
      </c>
      <c r="I327" s="40">
        <v>2.4579</v>
      </c>
      <c r="J327" s="40">
        <v>0.5764</v>
      </c>
      <c r="K327" s="40">
        <v>0.3445</v>
      </c>
      <c r="L327" s="293">
        <v>1.7638798661552273</v>
      </c>
      <c r="M327" s="293">
        <v>0</v>
      </c>
      <c r="N327" s="293">
        <v>0</v>
      </c>
      <c r="O327" s="293">
        <v>0</v>
      </c>
      <c r="P327" s="293">
        <v>0</v>
      </c>
      <c r="Q327" s="293">
        <v>0.1557665560221544</v>
      </c>
      <c r="R327" s="293">
        <v>0.02638316800428548</v>
      </c>
      <c r="S327" s="293">
        <v>0</v>
      </c>
      <c r="T327" s="293">
        <v>0</v>
      </c>
      <c r="U327" s="293">
        <v>0</v>
      </c>
      <c r="V327" s="293">
        <v>0</v>
      </c>
      <c r="W327" s="293">
        <v>0</v>
      </c>
      <c r="X327" s="293">
        <v>0</v>
      </c>
      <c r="Y327" s="293">
        <v>0</v>
      </c>
      <c r="Z327" s="293">
        <v>0</v>
      </c>
      <c r="AA327" s="293">
        <v>0</v>
      </c>
      <c r="AB327" s="116">
        <f>SUM(L327:AA327)</f>
        <v>1.946029590181667</v>
      </c>
      <c r="AC327" s="311">
        <f>SUM(Q327:AA327)</f>
        <v>0.18214972402643986</v>
      </c>
      <c r="AD327" s="147">
        <v>0</v>
      </c>
      <c r="AE327" s="147">
        <v>0</v>
      </c>
      <c r="AF327" s="147">
        <v>0</v>
      </c>
      <c r="AG327" s="147">
        <v>0</v>
      </c>
      <c r="AH327" s="147">
        <v>0</v>
      </c>
      <c r="AI327" s="304">
        <v>0</v>
      </c>
    </row>
    <row r="328" spans="1:35" s="18" customFormat="1" ht="15" thickBot="1">
      <c r="A328" s="94">
        <v>40421</v>
      </c>
      <c r="B328" s="85" t="s">
        <v>498</v>
      </c>
      <c r="C328" s="96" t="s">
        <v>1673</v>
      </c>
      <c r="D328" s="96">
        <v>10</v>
      </c>
      <c r="E328" s="159" t="s">
        <v>134</v>
      </c>
      <c r="F328" s="66">
        <v>0.99375</v>
      </c>
      <c r="G328" s="85" t="s">
        <v>285</v>
      </c>
      <c r="H328" s="85" t="s">
        <v>286</v>
      </c>
      <c r="I328" s="40">
        <v>2.6125</v>
      </c>
      <c r="J328" s="40">
        <v>0.9141</v>
      </c>
      <c r="K328" s="40">
        <v>0.343</v>
      </c>
      <c r="L328" s="293">
        <v>1.7831618253313883</v>
      </c>
      <c r="M328" s="293">
        <v>0.006263081118792415</v>
      </c>
      <c r="N328" s="293">
        <v>0.055553529523688715</v>
      </c>
      <c r="O328" s="293">
        <v>0.02987489693663982</v>
      </c>
      <c r="P328" s="293">
        <v>0</v>
      </c>
      <c r="Q328" s="293">
        <v>0.17516969824730472</v>
      </c>
      <c r="R328" s="293">
        <v>0.030779678371378665</v>
      </c>
      <c r="S328" s="293">
        <v>0</v>
      </c>
      <c r="T328" s="293">
        <v>0</v>
      </c>
      <c r="U328" s="293">
        <v>0</v>
      </c>
      <c r="V328" s="293">
        <v>0</v>
      </c>
      <c r="W328" s="293">
        <v>0</v>
      </c>
      <c r="X328" s="293">
        <v>0</v>
      </c>
      <c r="Y328" s="293">
        <v>0</v>
      </c>
      <c r="Z328" s="293">
        <v>0</v>
      </c>
      <c r="AA328" s="293">
        <v>0</v>
      </c>
      <c r="AB328" s="116">
        <f>SUM(L328:AA328)</f>
        <v>2.0808027095291926</v>
      </c>
      <c r="AC328" s="311">
        <f>SUM(Q328:AA328)</f>
        <v>0.20594937661868337</v>
      </c>
      <c r="AD328" s="147">
        <v>0</v>
      </c>
      <c r="AE328" s="147">
        <v>0</v>
      </c>
      <c r="AF328" s="147">
        <v>0</v>
      </c>
      <c r="AG328" s="147">
        <v>0</v>
      </c>
      <c r="AH328" s="147">
        <v>0</v>
      </c>
      <c r="AI328" s="304">
        <v>0</v>
      </c>
    </row>
    <row r="329" spans="1:35" s="18" customFormat="1" ht="15" thickBot="1">
      <c r="A329" s="94">
        <v>40421</v>
      </c>
      <c r="B329" s="85" t="s">
        <v>500</v>
      </c>
      <c r="C329" s="96" t="s">
        <v>1138</v>
      </c>
      <c r="D329" s="338">
        <v>3</v>
      </c>
      <c r="E329" s="159" t="s">
        <v>138</v>
      </c>
      <c r="F329" s="66">
        <v>0.998611111111111</v>
      </c>
      <c r="G329" s="85" t="s">
        <v>289</v>
      </c>
      <c r="H329" s="85" t="s">
        <v>288</v>
      </c>
      <c r="I329" s="40">
        <v>2.6464</v>
      </c>
      <c r="J329" s="40">
        <v>0.9729</v>
      </c>
      <c r="K329" s="40">
        <v>0.3776</v>
      </c>
      <c r="L329" s="293">
        <v>0</v>
      </c>
      <c r="M329" s="293">
        <v>0</v>
      </c>
      <c r="N329" s="293">
        <v>0</v>
      </c>
      <c r="O329" s="293">
        <v>0</v>
      </c>
      <c r="P329" s="293">
        <v>0</v>
      </c>
      <c r="Q329" s="293">
        <v>0</v>
      </c>
      <c r="R329" s="293">
        <v>0</v>
      </c>
      <c r="S329" s="293">
        <v>0</v>
      </c>
      <c r="T329" s="293">
        <v>0</v>
      </c>
      <c r="U329" s="293">
        <v>0</v>
      </c>
      <c r="V329" s="293">
        <v>0</v>
      </c>
      <c r="W329" s="293">
        <v>0</v>
      </c>
      <c r="X329" s="293">
        <v>0</v>
      </c>
      <c r="Y329" s="293">
        <v>0</v>
      </c>
      <c r="Z329" s="293">
        <v>0</v>
      </c>
      <c r="AA329" s="293">
        <v>0</v>
      </c>
      <c r="AB329" s="116">
        <f>SUM(L329:AA329)</f>
        <v>0</v>
      </c>
      <c r="AC329" s="311">
        <f>SUM(Q329:AA329)</f>
        <v>0</v>
      </c>
      <c r="AD329" s="147">
        <v>0</v>
      </c>
      <c r="AE329" s="147">
        <v>0</v>
      </c>
      <c r="AF329" s="147">
        <v>0</v>
      </c>
      <c r="AG329" s="147">
        <v>0</v>
      </c>
      <c r="AH329" s="147">
        <v>0</v>
      </c>
      <c r="AI329" s="304">
        <v>0</v>
      </c>
    </row>
    <row r="330" spans="1:35" s="18" customFormat="1" ht="15" thickBot="1">
      <c r="A330" s="94">
        <v>40422</v>
      </c>
      <c r="B330" s="85" t="s">
        <v>290</v>
      </c>
      <c r="C330" s="128" t="s">
        <v>1674</v>
      </c>
      <c r="D330" s="128">
        <v>30</v>
      </c>
      <c r="E330" s="159" t="s">
        <v>140</v>
      </c>
      <c r="F330" s="84">
        <v>0.05</v>
      </c>
      <c r="G330" s="85" t="s">
        <v>295</v>
      </c>
      <c r="H330" s="85" t="s">
        <v>296</v>
      </c>
      <c r="I330" s="90">
        <v>2.2347</v>
      </c>
      <c r="J330" s="90">
        <v>0.2837</v>
      </c>
      <c r="K330" s="90">
        <v>0.3259</v>
      </c>
      <c r="L330" s="293">
        <v>1.240636495643756</v>
      </c>
      <c r="M330" s="293">
        <v>0.004779767666989352</v>
      </c>
      <c r="N330" s="293">
        <v>0.03725032268473701</v>
      </c>
      <c r="O330" s="293">
        <v>0.02032994514359471</v>
      </c>
      <c r="P330" s="293">
        <v>0</v>
      </c>
      <c r="Q330" s="293">
        <v>0.1278995138197517</v>
      </c>
      <c r="R330" s="293">
        <v>0.017031309293676977</v>
      </c>
      <c r="S330" s="293">
        <v>0</v>
      </c>
      <c r="T330" s="293">
        <v>0</v>
      </c>
      <c r="U330" s="293">
        <v>0</v>
      </c>
      <c r="V330" s="293">
        <v>0</v>
      </c>
      <c r="W330" s="293">
        <v>0</v>
      </c>
      <c r="X330" s="293">
        <v>0</v>
      </c>
      <c r="Y330" s="293">
        <v>0</v>
      </c>
      <c r="Z330" s="293">
        <v>0</v>
      </c>
      <c r="AA330" s="293">
        <v>0</v>
      </c>
      <c r="AB330" s="116">
        <f>SUM(L330:AA330)</f>
        <v>1.4479273542525057</v>
      </c>
      <c r="AC330" s="311">
        <f>SUM(Q330:AA330)</f>
        <v>0.14493082311342867</v>
      </c>
      <c r="AD330" s="147">
        <v>0</v>
      </c>
      <c r="AE330" s="147">
        <v>0</v>
      </c>
      <c r="AF330" s="147">
        <v>0</v>
      </c>
      <c r="AG330" s="147">
        <v>0</v>
      </c>
      <c r="AH330" s="147">
        <v>0</v>
      </c>
      <c r="AI330" s="304">
        <v>0</v>
      </c>
    </row>
    <row r="331" spans="1:35" s="18" customFormat="1" ht="15" thickBot="1">
      <c r="A331" s="94">
        <v>40422</v>
      </c>
      <c r="B331" s="93" t="s">
        <v>291</v>
      </c>
      <c r="C331" s="128" t="s">
        <v>1674</v>
      </c>
      <c r="D331" s="128">
        <v>20</v>
      </c>
      <c r="E331" s="159" t="s">
        <v>141</v>
      </c>
      <c r="F331" s="84">
        <v>0.05625</v>
      </c>
      <c r="G331" s="85" t="s">
        <v>297</v>
      </c>
      <c r="H331" s="85" t="s">
        <v>298</v>
      </c>
      <c r="I331" s="90">
        <v>2.353</v>
      </c>
      <c r="J331" s="38">
        <v>0.2922</v>
      </c>
      <c r="K331" s="39">
        <v>0.3516</v>
      </c>
      <c r="L331" s="293">
        <v>1.1016611899139683</v>
      </c>
      <c r="M331" s="293">
        <v>0.007609658900135956</v>
      </c>
      <c r="N331" s="293">
        <v>0.030547345013402907</v>
      </c>
      <c r="O331" s="293">
        <v>0.01732828040973816</v>
      </c>
      <c r="P331" s="293">
        <v>0</v>
      </c>
      <c r="Q331" s="293">
        <v>0.12602253460671745</v>
      </c>
      <c r="R331" s="293">
        <v>0.016688128196873767</v>
      </c>
      <c r="S331" s="293">
        <v>0</v>
      </c>
      <c r="T331" s="293">
        <v>0</v>
      </c>
      <c r="U331" s="293">
        <v>0</v>
      </c>
      <c r="V331" s="293">
        <v>0</v>
      </c>
      <c r="W331" s="293">
        <v>0</v>
      </c>
      <c r="X331" s="293">
        <v>0</v>
      </c>
      <c r="Y331" s="293">
        <v>0</v>
      </c>
      <c r="Z331" s="293">
        <v>0</v>
      </c>
      <c r="AA331" s="293">
        <v>0</v>
      </c>
      <c r="AB331" s="116">
        <f>SUM(L331:AA331)</f>
        <v>1.2998571370408365</v>
      </c>
      <c r="AC331" s="311">
        <f>SUM(Q331:AA331)</f>
        <v>0.1427106628035912</v>
      </c>
      <c r="AD331" s="147">
        <v>0</v>
      </c>
      <c r="AE331" s="147">
        <v>0</v>
      </c>
      <c r="AF331" s="147">
        <v>0</v>
      </c>
      <c r="AG331" s="147">
        <v>0</v>
      </c>
      <c r="AH331" s="147">
        <v>0</v>
      </c>
      <c r="AI331" s="304">
        <v>0</v>
      </c>
    </row>
    <row r="332" spans="1:35" s="18" customFormat="1" ht="15" thickBot="1">
      <c r="A332" s="94">
        <v>40422</v>
      </c>
      <c r="B332" s="85" t="s">
        <v>292</v>
      </c>
      <c r="C332" s="128" t="s">
        <v>1674</v>
      </c>
      <c r="D332" s="128">
        <v>10</v>
      </c>
      <c r="E332" s="159" t="s">
        <v>142</v>
      </c>
      <c r="F332" s="84">
        <v>0.06180555555555556</v>
      </c>
      <c r="G332" s="85" t="s">
        <v>299</v>
      </c>
      <c r="H332" s="85" t="s">
        <v>300</v>
      </c>
      <c r="I332" s="90">
        <v>2.5234</v>
      </c>
      <c r="J332" s="38">
        <v>0.7564</v>
      </c>
      <c r="K332" s="40">
        <v>0.3536</v>
      </c>
      <c r="L332" s="293">
        <v>1.3321682692719348</v>
      </c>
      <c r="M332" s="293">
        <v>0.011161153875793098</v>
      </c>
      <c r="N332" s="293">
        <v>0.060506982678163186</v>
      </c>
      <c r="O332" s="293">
        <v>0.027564667905367803</v>
      </c>
      <c r="P332" s="293">
        <v>0</v>
      </c>
      <c r="Q332" s="293">
        <v>0.1645930998156439</v>
      </c>
      <c r="R332" s="293">
        <v>0.025361829845806767</v>
      </c>
      <c r="S332" s="293">
        <v>0</v>
      </c>
      <c r="T332" s="293">
        <v>0</v>
      </c>
      <c r="U332" s="293">
        <v>0</v>
      </c>
      <c r="V332" s="293">
        <v>0</v>
      </c>
      <c r="W332" s="293">
        <v>0</v>
      </c>
      <c r="X332" s="293">
        <v>0</v>
      </c>
      <c r="Y332" s="293">
        <v>0</v>
      </c>
      <c r="Z332" s="293">
        <v>0</v>
      </c>
      <c r="AA332" s="293">
        <v>0</v>
      </c>
      <c r="AB332" s="116">
        <f>SUM(L332:AA332)</f>
        <v>1.6213560033927097</v>
      </c>
      <c r="AC332" s="311">
        <f>SUM(Q332:AA332)</f>
        <v>0.18995492966145067</v>
      </c>
      <c r="AD332" s="147">
        <v>0</v>
      </c>
      <c r="AE332" s="147">
        <v>0</v>
      </c>
      <c r="AF332" s="147">
        <v>0</v>
      </c>
      <c r="AG332" s="147">
        <v>0</v>
      </c>
      <c r="AH332" s="147">
        <v>0</v>
      </c>
      <c r="AI332" s="304">
        <v>0</v>
      </c>
    </row>
    <row r="333" spans="1:35" s="18" customFormat="1" ht="15" thickBot="1">
      <c r="A333" s="94">
        <v>40422</v>
      </c>
      <c r="B333" s="85" t="s">
        <v>294</v>
      </c>
      <c r="C333" s="128" t="s">
        <v>1138</v>
      </c>
      <c r="D333" s="339">
        <v>3</v>
      </c>
      <c r="E333" s="159" t="s">
        <v>144</v>
      </c>
      <c r="F333" s="84">
        <v>0.06666666666666667</v>
      </c>
      <c r="G333" s="85" t="s">
        <v>301</v>
      </c>
      <c r="H333" s="85" t="s">
        <v>302</v>
      </c>
      <c r="I333" s="90">
        <v>2.5583</v>
      </c>
      <c r="J333" s="38">
        <v>0.809</v>
      </c>
      <c r="K333" s="40">
        <v>0.3626</v>
      </c>
      <c r="L333" s="293">
        <v>0</v>
      </c>
      <c r="M333" s="293">
        <v>0</v>
      </c>
      <c r="N333" s="293">
        <v>0</v>
      </c>
      <c r="O333" s="293">
        <v>0</v>
      </c>
      <c r="P333" s="293">
        <v>0</v>
      </c>
      <c r="Q333" s="293">
        <v>0</v>
      </c>
      <c r="R333" s="293">
        <v>0</v>
      </c>
      <c r="S333" s="293">
        <v>0</v>
      </c>
      <c r="T333" s="293">
        <v>0</v>
      </c>
      <c r="U333" s="293">
        <v>0</v>
      </c>
      <c r="V333" s="293">
        <v>0</v>
      </c>
      <c r="W333" s="293">
        <v>0</v>
      </c>
      <c r="X333" s="293">
        <v>0</v>
      </c>
      <c r="Y333" s="293">
        <v>0</v>
      </c>
      <c r="Z333" s="293">
        <v>0</v>
      </c>
      <c r="AA333" s="293">
        <v>0</v>
      </c>
      <c r="AB333" s="116">
        <f>SUM(L333:AA333)</f>
        <v>0</v>
      </c>
      <c r="AC333" s="311">
        <f>SUM(Q333:AA333)</f>
        <v>0</v>
      </c>
      <c r="AD333" s="147">
        <v>0</v>
      </c>
      <c r="AE333" s="147">
        <v>0</v>
      </c>
      <c r="AF333" s="147">
        <v>0</v>
      </c>
      <c r="AG333" s="147">
        <v>0</v>
      </c>
      <c r="AH333" s="147">
        <v>0</v>
      </c>
      <c r="AI333" s="304">
        <v>0</v>
      </c>
    </row>
    <row r="334" spans="1:35" s="304" customFormat="1" ht="15" thickBot="1">
      <c r="A334" s="141">
        <v>40422</v>
      </c>
      <c r="B334" s="142" t="s">
        <v>293</v>
      </c>
      <c r="C334" s="113" t="s">
        <v>1674</v>
      </c>
      <c r="D334" s="113">
        <v>0</v>
      </c>
      <c r="E334" s="302" t="s">
        <v>143</v>
      </c>
      <c r="F334" s="143">
        <v>0.06666666666666667</v>
      </c>
      <c r="G334" s="142" t="s">
        <v>301</v>
      </c>
      <c r="H334" s="142" t="s">
        <v>302</v>
      </c>
      <c r="I334" s="144">
        <v>2.5583</v>
      </c>
      <c r="J334" s="145">
        <v>0.809</v>
      </c>
      <c r="K334" s="146">
        <v>0.3626</v>
      </c>
      <c r="L334" s="303">
        <v>1.279188522183515</v>
      </c>
      <c r="M334" s="303">
        <v>0.010343842497440822</v>
      </c>
      <c r="N334" s="303">
        <v>0.05225207710070864</v>
      </c>
      <c r="O334" s="303">
        <v>0.02219224390360031</v>
      </c>
      <c r="P334" s="303">
        <v>0</v>
      </c>
      <c r="Q334" s="303">
        <v>0.1701137033688431</v>
      </c>
      <c r="R334" s="303">
        <v>0.02633702189551476</v>
      </c>
      <c r="S334" s="303">
        <v>0</v>
      </c>
      <c r="T334" s="303">
        <v>0</v>
      </c>
      <c r="U334" s="303">
        <v>0</v>
      </c>
      <c r="V334" s="303">
        <v>0</v>
      </c>
      <c r="W334" s="303">
        <v>0</v>
      </c>
      <c r="X334" s="303">
        <v>0</v>
      </c>
      <c r="Y334" s="303">
        <v>0</v>
      </c>
      <c r="Z334" s="303">
        <v>0</v>
      </c>
      <c r="AA334" s="303">
        <v>0</v>
      </c>
      <c r="AB334" s="116">
        <f>SUM(L334:AA334)</f>
        <v>1.560427410949623</v>
      </c>
      <c r="AC334" s="311">
        <f>SUM(Q334:AA334)</f>
        <v>0.19645072526435786</v>
      </c>
      <c r="AD334" s="147">
        <v>0</v>
      </c>
      <c r="AE334" s="147">
        <v>0</v>
      </c>
      <c r="AF334" s="147">
        <v>0</v>
      </c>
      <c r="AG334" s="147">
        <v>0</v>
      </c>
      <c r="AH334" s="147">
        <v>0</v>
      </c>
      <c r="AI334" s="304">
        <v>0</v>
      </c>
    </row>
    <row r="335" spans="1:35" ht="15" thickBot="1">
      <c r="A335" s="263">
        <v>40431</v>
      </c>
      <c r="B335" s="247" t="s">
        <v>232</v>
      </c>
      <c r="C335" s="325" t="s">
        <v>1138</v>
      </c>
      <c r="D335" s="13">
        <v>3</v>
      </c>
      <c r="E335" s="159" t="s">
        <v>251</v>
      </c>
      <c r="F335" s="84">
        <v>0.49652777777777773</v>
      </c>
      <c r="G335" s="19" t="s">
        <v>20</v>
      </c>
      <c r="H335" s="19" t="s">
        <v>21</v>
      </c>
      <c r="I335" s="24">
        <v>2.198035</v>
      </c>
      <c r="J335" s="24">
        <v>0.345463</v>
      </c>
      <c r="K335" s="24">
        <v>0.393847</v>
      </c>
      <c r="L335" s="284">
        <v>0</v>
      </c>
      <c r="M335" s="284">
        <v>0</v>
      </c>
      <c r="N335" s="284">
        <v>0</v>
      </c>
      <c r="O335" s="284">
        <v>0</v>
      </c>
      <c r="P335" s="284">
        <v>0</v>
      </c>
      <c r="Q335" s="284">
        <v>0</v>
      </c>
      <c r="R335" s="284">
        <v>0</v>
      </c>
      <c r="S335" s="284">
        <v>0</v>
      </c>
      <c r="T335" s="284">
        <v>0</v>
      </c>
      <c r="U335" s="284">
        <v>0</v>
      </c>
      <c r="V335" s="284">
        <v>0</v>
      </c>
      <c r="W335" s="284">
        <v>0</v>
      </c>
      <c r="X335" s="284">
        <v>0</v>
      </c>
      <c r="Y335" s="284">
        <v>0</v>
      </c>
      <c r="Z335" s="284">
        <v>0</v>
      </c>
      <c r="AA335" s="284">
        <v>0</v>
      </c>
      <c r="AB335" s="132">
        <f>SUM(L335:AA335)</f>
        <v>0</v>
      </c>
      <c r="AC335" s="303">
        <f>SUM(Q335:AA335)</f>
        <v>0</v>
      </c>
      <c r="AD335" s="147">
        <v>0</v>
      </c>
      <c r="AE335" s="147">
        <v>0</v>
      </c>
      <c r="AF335" s="147">
        <v>0</v>
      </c>
      <c r="AG335" s="147">
        <v>0</v>
      </c>
      <c r="AH335" s="147">
        <v>0</v>
      </c>
      <c r="AI335" s="304">
        <v>0</v>
      </c>
    </row>
    <row r="336" spans="1:35" ht="15" thickBot="1">
      <c r="A336" s="263">
        <v>40431</v>
      </c>
      <c r="B336" s="247" t="s">
        <v>233</v>
      </c>
      <c r="C336" s="325" t="s">
        <v>1138</v>
      </c>
      <c r="D336" s="13">
        <v>3</v>
      </c>
      <c r="E336" s="159" t="s">
        <v>254</v>
      </c>
      <c r="F336" s="84">
        <v>0.6819444444444445</v>
      </c>
      <c r="G336" s="19" t="s">
        <v>22</v>
      </c>
      <c r="H336" s="19" t="s">
        <v>23</v>
      </c>
      <c r="I336" s="24">
        <v>2.103912</v>
      </c>
      <c r="J336" s="24">
        <v>0.317527</v>
      </c>
      <c r="K336" s="24">
        <v>0.310859</v>
      </c>
      <c r="L336" s="284">
        <v>0</v>
      </c>
      <c r="M336" s="284">
        <v>0</v>
      </c>
      <c r="N336" s="284">
        <v>0</v>
      </c>
      <c r="O336" s="284">
        <v>0</v>
      </c>
      <c r="P336" s="284">
        <v>0</v>
      </c>
      <c r="Q336" s="284">
        <v>0</v>
      </c>
      <c r="R336" s="284">
        <v>0</v>
      </c>
      <c r="S336" s="284">
        <v>0</v>
      </c>
      <c r="T336" s="284">
        <v>0</v>
      </c>
      <c r="U336" s="284">
        <v>0</v>
      </c>
      <c r="V336" s="284">
        <v>0</v>
      </c>
      <c r="W336" s="284">
        <v>0</v>
      </c>
      <c r="X336" s="284">
        <v>0</v>
      </c>
      <c r="Y336" s="284">
        <v>0</v>
      </c>
      <c r="Z336" s="284">
        <v>0</v>
      </c>
      <c r="AA336" s="284">
        <v>0</v>
      </c>
      <c r="AB336" s="132">
        <f>SUM(L336:AA336)</f>
        <v>0</v>
      </c>
      <c r="AC336" s="303">
        <f>SUM(Q336:AA336)</f>
        <v>0</v>
      </c>
      <c r="AD336" s="147">
        <v>0</v>
      </c>
      <c r="AE336" s="147">
        <v>0</v>
      </c>
      <c r="AF336" s="147">
        <v>0</v>
      </c>
      <c r="AG336" s="147">
        <v>0</v>
      </c>
      <c r="AH336" s="147">
        <v>0</v>
      </c>
      <c r="AI336" s="304">
        <v>0</v>
      </c>
    </row>
    <row r="337" spans="1:35" ht="15" thickBot="1">
      <c r="A337" s="263">
        <v>40431</v>
      </c>
      <c r="B337" s="247" t="s">
        <v>234</v>
      </c>
      <c r="C337" s="325" t="s">
        <v>1138</v>
      </c>
      <c r="D337" s="13">
        <v>3</v>
      </c>
      <c r="E337" s="159" t="s">
        <v>255</v>
      </c>
      <c r="F337" s="84">
        <v>0.9645833333333332</v>
      </c>
      <c r="G337" s="19" t="s">
        <v>24</v>
      </c>
      <c r="H337" s="19" t="s">
        <v>25</v>
      </c>
      <c r="I337" s="90">
        <v>2.039489</v>
      </c>
      <c r="J337" s="38">
        <v>0.157544</v>
      </c>
      <c r="K337" s="39">
        <v>0.380793</v>
      </c>
      <c r="L337" s="284">
        <v>0</v>
      </c>
      <c r="M337" s="284">
        <v>0</v>
      </c>
      <c r="N337" s="284">
        <v>0</v>
      </c>
      <c r="O337" s="284">
        <v>0</v>
      </c>
      <c r="P337" s="284">
        <v>0</v>
      </c>
      <c r="Q337" s="284">
        <v>0</v>
      </c>
      <c r="R337" s="284">
        <v>0</v>
      </c>
      <c r="S337" s="284">
        <v>0</v>
      </c>
      <c r="T337" s="284">
        <v>0</v>
      </c>
      <c r="U337" s="284">
        <v>0</v>
      </c>
      <c r="V337" s="284">
        <v>0</v>
      </c>
      <c r="W337" s="284">
        <v>0</v>
      </c>
      <c r="X337" s="284">
        <v>0</v>
      </c>
      <c r="Y337" s="284">
        <v>0</v>
      </c>
      <c r="Z337" s="284">
        <v>0</v>
      </c>
      <c r="AA337" s="284">
        <v>0</v>
      </c>
      <c r="AB337" s="132">
        <f>SUM(L337:AA337)</f>
        <v>0</v>
      </c>
      <c r="AC337" s="303">
        <f>SUM(Q337:AA337)</f>
        <v>0</v>
      </c>
      <c r="AD337" s="147">
        <v>0</v>
      </c>
      <c r="AE337" s="147">
        <v>0</v>
      </c>
      <c r="AF337" s="147">
        <v>0</v>
      </c>
      <c r="AG337" s="147">
        <v>0</v>
      </c>
      <c r="AH337" s="147">
        <v>0</v>
      </c>
      <c r="AI337" s="304">
        <v>0</v>
      </c>
    </row>
    <row r="338" ht="12.75">
      <c r="A338" s="263"/>
    </row>
    <row r="339" ht="12.75">
      <c r="A339" s="263"/>
    </row>
    <row r="340" ht="12.75">
      <c r="A340" s="263"/>
    </row>
    <row r="341" ht="12.75">
      <c r="A341" s="263"/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8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18.140625" style="0" customWidth="1"/>
    <col min="2" max="2" width="52.8515625" style="0" customWidth="1"/>
    <col min="3" max="3" width="137.421875" style="0" customWidth="1"/>
    <col min="4" max="4" width="36.00390625" style="0" customWidth="1"/>
  </cols>
  <sheetData>
    <row r="2" spans="1:3" ht="12.75">
      <c r="A2" s="1" t="s">
        <v>1564</v>
      </c>
      <c r="B2" s="1" t="s">
        <v>1545</v>
      </c>
      <c r="C2" s="1" t="s">
        <v>1563</v>
      </c>
    </row>
    <row r="3" spans="1:2" ht="78" customHeight="1">
      <c r="A3" s="2" t="s">
        <v>1530</v>
      </c>
      <c r="B3" s="3" t="s">
        <v>1549</v>
      </c>
    </row>
    <row r="4" spans="1:2" ht="102" customHeight="1">
      <c r="A4" s="2" t="s">
        <v>1531</v>
      </c>
      <c r="B4" s="3" t="s">
        <v>1550</v>
      </c>
    </row>
    <row r="5" spans="1:2" ht="88.5" customHeight="1">
      <c r="A5" s="2" t="s">
        <v>1532</v>
      </c>
      <c r="B5" s="3" t="s">
        <v>1548</v>
      </c>
    </row>
    <row r="6" spans="1:2" ht="94.5" customHeight="1">
      <c r="A6" s="2" t="s">
        <v>1533</v>
      </c>
      <c r="B6" s="3" t="s">
        <v>1547</v>
      </c>
    </row>
    <row r="7" spans="1:2" ht="138" customHeight="1">
      <c r="A7" s="2" t="s">
        <v>1534</v>
      </c>
      <c r="B7" s="3" t="s">
        <v>1551</v>
      </c>
    </row>
    <row r="8" spans="1:2" ht="102" customHeight="1">
      <c r="A8" s="2" t="s">
        <v>1535</v>
      </c>
      <c r="B8" s="3" t="s">
        <v>1556</v>
      </c>
    </row>
    <row r="9" spans="1:2" ht="135" customHeight="1">
      <c r="A9" s="2" t="s">
        <v>1536</v>
      </c>
      <c r="B9" s="3" t="s">
        <v>1552</v>
      </c>
    </row>
    <row r="10" spans="1:2" ht="135" customHeight="1">
      <c r="A10" s="2" t="s">
        <v>1537</v>
      </c>
      <c r="B10" s="3" t="s">
        <v>1553</v>
      </c>
    </row>
    <row r="11" spans="1:2" ht="167.25" customHeight="1">
      <c r="A11" s="2" t="s">
        <v>1538</v>
      </c>
      <c r="B11" s="3" t="s">
        <v>1554</v>
      </c>
    </row>
    <row r="12" spans="1:2" ht="229.5" customHeight="1">
      <c r="A12" s="2" t="s">
        <v>1546</v>
      </c>
      <c r="B12" s="3" t="s">
        <v>1555</v>
      </c>
    </row>
    <row r="13" spans="1:2" ht="157.5" customHeight="1">
      <c r="A13" s="2" t="s">
        <v>1539</v>
      </c>
      <c r="B13" s="3" t="s">
        <v>1557</v>
      </c>
    </row>
    <row r="14" spans="1:2" ht="170.25" customHeight="1">
      <c r="A14" s="2" t="s">
        <v>1540</v>
      </c>
      <c r="B14" s="3" t="s">
        <v>1558</v>
      </c>
    </row>
    <row r="15" spans="1:2" ht="177" customHeight="1">
      <c r="A15" s="2" t="s">
        <v>1541</v>
      </c>
      <c r="B15" s="3" t="s">
        <v>1559</v>
      </c>
    </row>
    <row r="16" spans="1:2" ht="175.5" customHeight="1">
      <c r="A16" s="2" t="s">
        <v>1542</v>
      </c>
      <c r="B16" s="3" t="s">
        <v>1560</v>
      </c>
    </row>
    <row r="17" spans="1:2" ht="167.25" customHeight="1">
      <c r="A17" s="2" t="s">
        <v>1543</v>
      </c>
      <c r="B17" s="3" t="s">
        <v>1561</v>
      </c>
    </row>
    <row r="18" spans="1:2" ht="224.25" customHeight="1">
      <c r="A18" s="2" t="s">
        <v>1544</v>
      </c>
      <c r="B18" s="3" t="s">
        <v>1562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Revill, Andy (CMAR, Hobart)</dc:creator>
  <cp:keywords/>
  <dc:description>This version worked by Pete Carragher GCRO Houston</dc:description>
  <cp:lastModifiedBy>carragpd</cp:lastModifiedBy>
  <cp:lastPrinted>2010-11-12T14:43:34Z</cp:lastPrinted>
  <dcterms:created xsi:type="dcterms:W3CDTF">2010-07-09T01:26:57Z</dcterms:created>
  <dcterms:modified xsi:type="dcterms:W3CDTF">2010-11-12T16:14:45Z</dcterms:modified>
  <cp:category/>
  <cp:version/>
  <cp:contentType/>
  <cp:contentStatus/>
</cp:coreProperties>
</file>